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00 Polk Property Tax\"/>
    </mc:Choice>
  </mc:AlternateContent>
  <xr:revisionPtr revIDLastSave="0" documentId="13_ncr:1_{74AEE3DC-C26C-4CB3-B7E0-C65AFDF972E9}" xr6:coauthVersionLast="47" xr6:coauthVersionMax="47" xr10:uidLastSave="{00000000-0000-0000-0000-000000000000}"/>
  <bookViews>
    <workbookView xWindow="28680" yWindow="-1590" windowWidth="29040" windowHeight="15990" activeTab="4" xr2:uid="{6DA37884-9BCD-4CDF-8643-D2544F7FD020}"/>
  </bookViews>
  <sheets>
    <sheet name="Graphs" sheetId="5" r:id="rId1"/>
    <sheet name="Raw Property Data" sheetId="1" r:id="rId2"/>
    <sheet name="Land Value Calculations" sheetId="2" r:id="rId3"/>
    <sheet name="Improved Value Calculations" sheetId="6" r:id="rId4"/>
    <sheet name="Tax Increase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  <c r="I2" i="2"/>
  <c r="C16" i="7"/>
  <c r="B16" i="7"/>
  <c r="F16" i="6"/>
  <c r="E16" i="6"/>
  <c r="D16" i="6"/>
  <c r="C16" i="6"/>
  <c r="B16" i="6"/>
  <c r="I16" i="2"/>
  <c r="H16" i="2"/>
  <c r="F16" i="2"/>
  <c r="E16" i="2"/>
  <c r="P17" i="1"/>
  <c r="W17" i="1"/>
  <c r="U17" i="1"/>
  <c r="J16" i="2" s="1"/>
  <c r="N17" i="1"/>
  <c r="G16" i="2" s="1"/>
  <c r="I17" i="1"/>
  <c r="C17" i="1"/>
  <c r="D16" i="2" s="1"/>
  <c r="W16" i="1"/>
  <c r="U16" i="1"/>
  <c r="P16" i="1"/>
  <c r="N16" i="1"/>
  <c r="I16" i="1"/>
  <c r="C16" i="1"/>
  <c r="I14" i="2"/>
  <c r="I15" i="2"/>
  <c r="H14" i="2"/>
  <c r="H15" i="2"/>
  <c r="F15" i="2"/>
  <c r="E15" i="2"/>
  <c r="D15" i="2"/>
  <c r="C15" i="2"/>
  <c r="B15" i="2"/>
  <c r="C15" i="7"/>
  <c r="B15" i="7"/>
  <c r="F15" i="6"/>
  <c r="E15" i="6"/>
  <c r="D15" i="6"/>
  <c r="C15" i="6"/>
  <c r="B15" i="6"/>
  <c r="C14" i="7"/>
  <c r="B14" i="7"/>
  <c r="F14" i="6"/>
  <c r="E14" i="6"/>
  <c r="D14" i="6"/>
  <c r="C14" i="6"/>
  <c r="B14" i="6"/>
  <c r="F3" i="2"/>
  <c r="F4" i="2"/>
  <c r="F5" i="2"/>
  <c r="F6" i="2"/>
  <c r="F7" i="2"/>
  <c r="F8" i="2"/>
  <c r="F9" i="2"/>
  <c r="F10" i="2"/>
  <c r="F11" i="2"/>
  <c r="F12" i="2"/>
  <c r="F13" i="2"/>
  <c r="F14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2" i="2"/>
  <c r="U15" i="1"/>
  <c r="W15" i="1"/>
  <c r="P15" i="1"/>
  <c r="N15" i="1"/>
  <c r="I15" i="1"/>
  <c r="C15" i="1"/>
  <c r="D14" i="2" s="1"/>
  <c r="F3" i="6"/>
  <c r="F4" i="6"/>
  <c r="F5" i="6"/>
  <c r="F6" i="6"/>
  <c r="F7" i="6"/>
  <c r="F8" i="6"/>
  <c r="F9" i="6"/>
  <c r="F10" i="6"/>
  <c r="F11" i="6"/>
  <c r="F12" i="6"/>
  <c r="F13" i="6"/>
  <c r="F2" i="6"/>
  <c r="E3" i="6"/>
  <c r="E4" i="6"/>
  <c r="E5" i="6"/>
  <c r="E6" i="6"/>
  <c r="E7" i="6"/>
  <c r="E8" i="6"/>
  <c r="E9" i="6"/>
  <c r="E10" i="6"/>
  <c r="E11" i="6"/>
  <c r="E12" i="6"/>
  <c r="E13" i="6"/>
  <c r="E2" i="6"/>
  <c r="P4" i="1"/>
  <c r="P5" i="1"/>
  <c r="P6" i="1"/>
  <c r="P7" i="1"/>
  <c r="P8" i="1"/>
  <c r="P9" i="1"/>
  <c r="P10" i="1"/>
  <c r="P11" i="1"/>
  <c r="P12" i="1"/>
  <c r="P13" i="1"/>
  <c r="P14" i="1"/>
  <c r="P3" i="1"/>
  <c r="W4" i="1"/>
  <c r="W5" i="1"/>
  <c r="W6" i="1"/>
  <c r="W7" i="1"/>
  <c r="W8" i="1"/>
  <c r="W9" i="1"/>
  <c r="W10" i="1"/>
  <c r="W11" i="1"/>
  <c r="W12" i="1"/>
  <c r="W13" i="1"/>
  <c r="W14" i="1"/>
  <c r="W3" i="1"/>
  <c r="B3" i="7"/>
  <c r="B4" i="7"/>
  <c r="B5" i="7"/>
  <c r="B6" i="7"/>
  <c r="B7" i="7"/>
  <c r="B8" i="7"/>
  <c r="B9" i="7"/>
  <c r="B10" i="7"/>
  <c r="B11" i="7"/>
  <c r="B12" i="7"/>
  <c r="B13" i="7"/>
  <c r="B2" i="7"/>
  <c r="C3" i="7"/>
  <c r="C4" i="7"/>
  <c r="C5" i="7"/>
  <c r="C6" i="7"/>
  <c r="C7" i="7"/>
  <c r="C8" i="7"/>
  <c r="C9" i="7"/>
  <c r="C10" i="7"/>
  <c r="C11" i="7"/>
  <c r="C12" i="7"/>
  <c r="C13" i="7"/>
  <c r="C2" i="7"/>
  <c r="B3" i="6"/>
  <c r="B4" i="6"/>
  <c r="B5" i="6"/>
  <c r="B6" i="6"/>
  <c r="B7" i="6"/>
  <c r="B8" i="6"/>
  <c r="B9" i="6"/>
  <c r="B10" i="6"/>
  <c r="B11" i="6"/>
  <c r="B12" i="6"/>
  <c r="B13" i="6"/>
  <c r="C3" i="6"/>
  <c r="C4" i="6"/>
  <c r="C5" i="6"/>
  <c r="C6" i="6"/>
  <c r="C7" i="6"/>
  <c r="C8" i="6"/>
  <c r="C9" i="6"/>
  <c r="C10" i="6"/>
  <c r="C11" i="6"/>
  <c r="C12" i="6"/>
  <c r="C13" i="6"/>
  <c r="B2" i="6"/>
  <c r="C2" i="6"/>
  <c r="D3" i="6"/>
  <c r="D4" i="6"/>
  <c r="D5" i="6"/>
  <c r="D6" i="6"/>
  <c r="D7" i="6"/>
  <c r="D8" i="6"/>
  <c r="D9" i="6"/>
  <c r="D10" i="6"/>
  <c r="D11" i="6"/>
  <c r="D12" i="6"/>
  <c r="D13" i="6"/>
  <c r="D2" i="6"/>
  <c r="I4" i="2"/>
  <c r="H4" i="2"/>
  <c r="U5" i="1"/>
  <c r="N5" i="1"/>
  <c r="I5" i="1"/>
  <c r="C5" i="1"/>
  <c r="D4" i="2" s="1"/>
  <c r="C4" i="1"/>
  <c r="B3" i="2" s="1"/>
  <c r="C6" i="1"/>
  <c r="B5" i="2" s="1"/>
  <c r="C7" i="1"/>
  <c r="D6" i="2" s="1"/>
  <c r="C8" i="1"/>
  <c r="D7" i="2" s="1"/>
  <c r="C9" i="1"/>
  <c r="D8" i="2" s="1"/>
  <c r="C10" i="1"/>
  <c r="C9" i="2" s="1"/>
  <c r="C11" i="1"/>
  <c r="C10" i="2" s="1"/>
  <c r="C12" i="1"/>
  <c r="C11" i="2" s="1"/>
  <c r="C13" i="1"/>
  <c r="B12" i="2" s="1"/>
  <c r="C14" i="1"/>
  <c r="B13" i="2" s="1"/>
  <c r="C3" i="1"/>
  <c r="D2" i="2" s="1"/>
  <c r="H3" i="2"/>
  <c r="H5" i="2"/>
  <c r="H6" i="2"/>
  <c r="H7" i="2"/>
  <c r="H8" i="2"/>
  <c r="H9" i="2"/>
  <c r="H10" i="2"/>
  <c r="H11" i="2"/>
  <c r="H12" i="2"/>
  <c r="H13" i="2"/>
  <c r="I3" i="2"/>
  <c r="I5" i="2"/>
  <c r="I6" i="2"/>
  <c r="I7" i="2"/>
  <c r="I8" i="2"/>
  <c r="I9" i="2"/>
  <c r="I10" i="2"/>
  <c r="I11" i="2"/>
  <c r="I12" i="2"/>
  <c r="I13" i="2"/>
  <c r="H2" i="2"/>
  <c r="I9" i="1"/>
  <c r="N9" i="1"/>
  <c r="G8" i="2" s="1"/>
  <c r="U9" i="1"/>
  <c r="U4" i="1"/>
  <c r="U6" i="1"/>
  <c r="U7" i="1"/>
  <c r="U10" i="1"/>
  <c r="U12" i="1"/>
  <c r="U13" i="1"/>
  <c r="U14" i="1"/>
  <c r="U8" i="1"/>
  <c r="U11" i="1"/>
  <c r="N4" i="1"/>
  <c r="N6" i="1"/>
  <c r="G5" i="2" s="1"/>
  <c r="N7" i="1"/>
  <c r="N10" i="1"/>
  <c r="G9" i="2" s="1"/>
  <c r="N12" i="1"/>
  <c r="N13" i="1"/>
  <c r="G12" i="2" s="1"/>
  <c r="N14" i="1"/>
  <c r="N8" i="1"/>
  <c r="G7" i="2" s="1"/>
  <c r="N11" i="1"/>
  <c r="I4" i="1"/>
  <c r="I6" i="1"/>
  <c r="I7" i="1"/>
  <c r="I10" i="1"/>
  <c r="I12" i="1"/>
  <c r="I13" i="1"/>
  <c r="I14" i="1"/>
  <c r="G13" i="2" s="1"/>
  <c r="I8" i="1"/>
  <c r="I11" i="1"/>
  <c r="U3" i="1"/>
  <c r="N3" i="1"/>
  <c r="G2" i="2" s="1"/>
  <c r="I3" i="1"/>
  <c r="G14" i="2" l="1"/>
  <c r="G11" i="2"/>
  <c r="J15" i="2"/>
  <c r="B16" i="2"/>
  <c r="J14" i="2"/>
  <c r="G6" i="2"/>
  <c r="C14" i="2"/>
  <c r="J10" i="2"/>
  <c r="G3" i="2"/>
  <c r="G4" i="2"/>
  <c r="B14" i="2"/>
  <c r="C16" i="2"/>
  <c r="G10" i="2"/>
  <c r="G15" i="2"/>
  <c r="J4" i="2"/>
  <c r="B4" i="2"/>
  <c r="C4" i="2"/>
  <c r="J8" i="2"/>
  <c r="D12" i="2"/>
  <c r="D3" i="2"/>
  <c r="B10" i="2"/>
  <c r="C7" i="2"/>
  <c r="D13" i="2"/>
  <c r="D5" i="2"/>
  <c r="C8" i="2"/>
  <c r="B11" i="2"/>
  <c r="D11" i="2"/>
  <c r="C6" i="2"/>
  <c r="B9" i="2"/>
  <c r="D10" i="2"/>
  <c r="C13" i="2"/>
  <c r="C5" i="2"/>
  <c r="B8" i="2"/>
  <c r="B2" i="2"/>
  <c r="D9" i="2"/>
  <c r="C12" i="2"/>
  <c r="C3" i="2"/>
  <c r="B7" i="2"/>
  <c r="C2" i="2"/>
  <c r="B6" i="2"/>
  <c r="J12" i="2"/>
  <c r="J6" i="2"/>
  <c r="J9" i="2"/>
  <c r="J13" i="2"/>
  <c r="J5" i="2"/>
  <c r="J3" i="2"/>
  <c r="J7" i="2"/>
  <c r="J11" i="2"/>
</calcChain>
</file>

<file path=xl/sharedStrings.xml><?xml version="1.0" encoding="utf-8"?>
<sst xmlns="http://schemas.openxmlformats.org/spreadsheetml/2006/main" count="118" uniqueCount="58">
  <si>
    <t>Property Address</t>
  </si>
  <si>
    <t>2023 Land Value</t>
  </si>
  <si>
    <t>2023 Total Value</t>
  </si>
  <si>
    <t>2024 Land Value</t>
  </si>
  <si>
    <t>2020-2022 Land Value</t>
  </si>
  <si>
    <t>2020-2022 Total Value</t>
  </si>
  <si>
    <t>2024 Total Value</t>
  </si>
  <si>
    <t>111 Rolling Hills Rd</t>
  </si>
  <si>
    <t>2024 Accessory Value</t>
  </si>
  <si>
    <t>2024 Improvement Value</t>
  </si>
  <si>
    <t>2023 Accessory Value</t>
  </si>
  <si>
    <t>2023 Improved Value</t>
  </si>
  <si>
    <t>2020-2022 Accessory Value</t>
  </si>
  <si>
    <t>2020-2022 Improvement Value</t>
  </si>
  <si>
    <t>205 Greenview Ct.</t>
  </si>
  <si>
    <t>300 Greenview Ct</t>
  </si>
  <si>
    <t>10 WOODGLENN DR</t>
  </si>
  <si>
    <t>115 WOODGLENN DR</t>
  </si>
  <si>
    <t>Sq Ft</t>
  </si>
  <si>
    <t>Lot Size in Acres</t>
  </si>
  <si>
    <t>BD/BA</t>
  </si>
  <si>
    <t>3/1</t>
  </si>
  <si>
    <t>3/2</t>
  </si>
  <si>
    <t>3/3</t>
  </si>
  <si>
    <t>4/2</t>
  </si>
  <si>
    <t>40 GENTRY CT</t>
  </si>
  <si>
    <t xml:space="preserve">47 GENTRY CT </t>
  </si>
  <si>
    <t xml:space="preserve">37 GENTRY CT </t>
  </si>
  <si>
    <t>305 GREENVIEW CT</t>
  </si>
  <si>
    <t>400 RIDGEWOOD RD</t>
  </si>
  <si>
    <t>Taxes</t>
  </si>
  <si>
    <t>101 Rolling Hills Rd</t>
  </si>
  <si>
    <t>3/1.5</t>
  </si>
  <si>
    <t>2/2</t>
  </si>
  <si>
    <t>Exempt S5</t>
  </si>
  <si>
    <t>% Tax Increase</t>
  </si>
  <si>
    <t>2023 % Tax Increase</t>
  </si>
  <si>
    <t>2023  Improved Assement Increase %</t>
  </si>
  <si>
    <t>2024  Improved Assement Increase %</t>
  </si>
  <si>
    <t>Lot Size in sqft</t>
  </si>
  <si>
    <t>20 WOODGLENN DR</t>
  </si>
  <si>
    <t>2020-2022 Improved Value per Sq Ft</t>
  </si>
  <si>
    <t>2023 Improved Value per Sq Ft</t>
  </si>
  <si>
    <t>2024 Improved Value per Sq Ft</t>
  </si>
  <si>
    <t>2024 % Tax Increase</t>
  </si>
  <si>
    <t>Rollng Hills Subdivision</t>
  </si>
  <si>
    <t>107 Rolling Hills Rd</t>
  </si>
  <si>
    <t>15 Oak Knoll Ln</t>
  </si>
  <si>
    <t>301 GREENVIEW CT</t>
  </si>
  <si>
    <t>2020-2022 Land Value (LV) per Sq Ft</t>
  </si>
  <si>
    <t>2023 LV per Sq Ft</t>
  </si>
  <si>
    <t>2024 LV per Sq Ft</t>
  </si>
  <si>
    <t>2023 Land Assement Increase (LAI) %</t>
  </si>
  <si>
    <t>2023  Improved Assement Increase (IAI) %</t>
  </si>
  <si>
    <t>2023  Total Assessed Value Increase (TAV)%</t>
  </si>
  <si>
    <t>2024 LAI %</t>
  </si>
  <si>
    <t>2024  IAI %</t>
  </si>
  <si>
    <t>2024  TAV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</si>
</sst>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&quot;$&quot;#,##0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2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/>
    <xf numFmtId="8" fontId="0" fillId="0" borderId="0" xfId="0" applyNumberFormat="1"/>
    <xf numFmtId="10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vertical="center" wrapText="1"/>
    </xf>
    <xf numFmtId="165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 $ Value per</a:t>
            </a:r>
            <a:r>
              <a:rPr lang="en-US" baseline="0"/>
              <a:t> Sq Ft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'Land Value Calculations'!$B$1</c:f>
              <c:strCache>
                <c:ptCount val="1"/>
                <c:pt idx="0">
                  <c:v>2020-2022 Land Value (LV) per Sq Ft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'Land Value Calculations'!$A$2:$A$29</c15:sqref>
                  </c15:fullRef>
                </c:ext>
              </c:extLst>
              <c:f>'Land Value Calculations'!$A$2:$A$16</c:f>
              <c:strCache>
                <c:ptCount val="15"/>
                <c:pt idx="0">
                  <c:v>111 Rolling Hills Rd</c:v>
                </c:pt>
                <c:pt idx="1">
                  <c:v>101 Rolling Hills Rd</c:v>
                </c:pt>
                <c:pt idx="2">
                  <c:v>20 WOODGLENN DR</c:v>
                </c:pt>
                <c:pt idx="3">
                  <c:v>205 Greenview Ct.</c:v>
                </c:pt>
                <c:pt idx="4">
                  <c:v>300 Greenview Ct</c:v>
                </c:pt>
                <c:pt idx="5">
                  <c:v>305 GREENVIEW CT</c:v>
                </c:pt>
                <c:pt idx="6">
                  <c:v>10 WOODGLENN DR</c:v>
                </c:pt>
                <c:pt idx="7">
                  <c:v>115 WOODGLENN DR</c:v>
                </c:pt>
                <c:pt idx="8">
                  <c:v>400 RIDGEWOOD RD</c:v>
                </c:pt>
                <c:pt idx="9">
                  <c:v>40 GENTRY CT</c:v>
                </c:pt>
                <c:pt idx="10">
                  <c:v>47 GENTRY CT </c:v>
                </c:pt>
                <c:pt idx="11">
                  <c:v>37 GENTRY CT </c:v>
                </c:pt>
                <c:pt idx="12">
                  <c:v>107 Rolling Hills Rd</c:v>
                </c:pt>
                <c:pt idx="13">
                  <c:v>15 Oak Knoll Ln</c:v>
                </c:pt>
                <c:pt idx="14">
                  <c:v>301 GREENVIEW CT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'Land Value Calculations'!$B$2:$B$29</c15:sqref>
                  </c15:fullRef>
                </c:ext>
              </c:extLst>
              <c:f>'Land Value Calculations'!$B$2:$B$16</c:f>
              <c:numCache>
                <c:formatCode>"$"#,##0.00</c:formatCode>
                <c:ptCount val="15"/>
                <c:pt idx="0">
                  <c:v>0.4591368227731864</c:v>
                </c:pt>
                <c:pt idx="1">
                  <c:v>0.4591368227731864</c:v>
                </c:pt>
                <c:pt idx="2">
                  <c:v>0.45913682277318635</c:v>
                </c:pt>
                <c:pt idx="3">
                  <c:v>0.45913682277318635</c:v>
                </c:pt>
                <c:pt idx="4">
                  <c:v>0.4591368227731864</c:v>
                </c:pt>
                <c:pt idx="5">
                  <c:v>0.39354584809130266</c:v>
                </c:pt>
                <c:pt idx="6">
                  <c:v>0.4591368227731864</c:v>
                </c:pt>
                <c:pt idx="7">
                  <c:v>0.4591368227731864</c:v>
                </c:pt>
                <c:pt idx="8">
                  <c:v>0.45913682277318635</c:v>
                </c:pt>
                <c:pt idx="9">
                  <c:v>0.36460865337870685</c:v>
                </c:pt>
                <c:pt idx="10">
                  <c:v>0.45913682277318646</c:v>
                </c:pt>
                <c:pt idx="11">
                  <c:v>0.45913682277318635</c:v>
                </c:pt>
                <c:pt idx="12">
                  <c:v>0.45913682277318635</c:v>
                </c:pt>
                <c:pt idx="13">
                  <c:v>0.35926807883664585</c:v>
                </c:pt>
                <c:pt idx="14">
                  <c:v>0.45913682277318635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C-4C37-B391-DC992F4A520F}"/>
            </c:ext>
          </c:extLst>
        </c:ser>
        <c:ser>
          <c:idx val="1"/>
          <c:order val="1"/>
          <c:tx>
            <c:strRef>
              <c:f>'Land Value Calculations'!$C$1</c:f>
              <c:strCache>
                <c:ptCount val="1"/>
                <c:pt idx="0">
                  <c:v>2023 LV per Sq Ft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'Land Value Calculations'!$A$2:$A$29</c15:sqref>
                  </c15:fullRef>
                </c:ext>
              </c:extLst>
              <c:f>'Land Value Calculations'!$A$2:$A$16</c:f>
              <c:strCache>
                <c:ptCount val="15"/>
                <c:pt idx="0">
                  <c:v>111 Rolling Hills Rd</c:v>
                </c:pt>
                <c:pt idx="1">
                  <c:v>101 Rolling Hills Rd</c:v>
                </c:pt>
                <c:pt idx="2">
                  <c:v>20 WOODGLENN DR</c:v>
                </c:pt>
                <c:pt idx="3">
                  <c:v>205 Greenview Ct.</c:v>
                </c:pt>
                <c:pt idx="4">
                  <c:v>300 Greenview Ct</c:v>
                </c:pt>
                <c:pt idx="5">
                  <c:v>305 GREENVIEW CT</c:v>
                </c:pt>
                <c:pt idx="6">
                  <c:v>10 WOODGLENN DR</c:v>
                </c:pt>
                <c:pt idx="7">
                  <c:v>115 WOODGLENN DR</c:v>
                </c:pt>
                <c:pt idx="8">
                  <c:v>400 RIDGEWOOD RD</c:v>
                </c:pt>
                <c:pt idx="9">
                  <c:v>40 GENTRY CT</c:v>
                </c:pt>
                <c:pt idx="10">
                  <c:v>47 GENTRY CT </c:v>
                </c:pt>
                <c:pt idx="11">
                  <c:v>37 GENTRY CT </c:v>
                </c:pt>
                <c:pt idx="12">
                  <c:v>107 Rolling Hills Rd</c:v>
                </c:pt>
                <c:pt idx="13">
                  <c:v>15 Oak Knoll Ln</c:v>
                </c:pt>
                <c:pt idx="14">
                  <c:v>301 GREENVIEW CT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'Land Value Calculations'!$C$2:$C$29</c15:sqref>
                  </c15:fullRef>
                </c:ext>
              </c:extLst>
              <c:f>'Land Value Calculations'!$C$2:$C$16</c:f>
              <c:numCache>
                <c:formatCode>"$"#,##0.00</c:formatCode>
                <c:ptCount val="15"/>
                <c:pt idx="0">
                  <c:v>0.85025337550590074</c:v>
                </c:pt>
                <c:pt idx="1">
                  <c:v>0.51588407053167007</c:v>
                </c:pt>
                <c:pt idx="2">
                  <c:v>1.3504024199211364</c:v>
                </c:pt>
                <c:pt idx="3">
                  <c:v>0.99812352776779645</c:v>
                </c:pt>
                <c:pt idx="4">
                  <c:v>1.0677600529608986</c:v>
                </c:pt>
                <c:pt idx="5">
                  <c:v>0.32795487340941892</c:v>
                </c:pt>
                <c:pt idx="6">
                  <c:v>1.0677600529608986</c:v>
                </c:pt>
                <c:pt idx="7">
                  <c:v>0.54659145568236478</c:v>
                </c:pt>
                <c:pt idx="8">
                  <c:v>0.49906176388389822</c:v>
                </c:pt>
                <c:pt idx="9">
                  <c:v>0.27008048398422729</c:v>
                </c:pt>
                <c:pt idx="10">
                  <c:v>0.66541568517853111</c:v>
                </c:pt>
                <c:pt idx="11">
                  <c:v>0.86629589202487989</c:v>
                </c:pt>
                <c:pt idx="12">
                  <c:v>1.3504024199211364</c:v>
                </c:pt>
                <c:pt idx="13">
                  <c:v>0.25939933490010531</c:v>
                </c:pt>
                <c:pt idx="14">
                  <c:v>0.9002682799474242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C-4C37-B391-DC992F4A520F}"/>
            </c:ext>
          </c:extLst>
        </c:ser>
        <c:ser>
          <c:idx val="2"/>
          <c:order val="2"/>
          <c:tx>
            <c:strRef>
              <c:f>'Land Value Calculations'!$D$1</c:f>
              <c:strCache>
                <c:ptCount val="1"/>
                <c:pt idx="0">
                  <c:v>2024 LV per Sq Ft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extLst>
                <c:ext xmlns:c15="http://schemas.microsoft.com/office/drawing/2012/chart" uri="{02D57815-91ED-43cb-92C2-25804820EDAC}">
                  <c15:fullRef>
                    <c15:sqref>'Land Value Calculations'!$A$2:$A$29</c15:sqref>
                  </c15:fullRef>
                </c:ext>
              </c:extLst>
              <c:f>'Land Value Calculations'!$A$2:$A$16</c:f>
              <c:strCache>
                <c:ptCount val="15"/>
                <c:pt idx="0">
                  <c:v>111 Rolling Hills Rd</c:v>
                </c:pt>
                <c:pt idx="1">
                  <c:v>101 Rolling Hills Rd</c:v>
                </c:pt>
                <c:pt idx="2">
                  <c:v>20 WOODGLENN DR</c:v>
                </c:pt>
                <c:pt idx="3">
                  <c:v>205 Greenview Ct.</c:v>
                </c:pt>
                <c:pt idx="4">
                  <c:v>300 Greenview Ct</c:v>
                </c:pt>
                <c:pt idx="5">
                  <c:v>305 GREENVIEW CT</c:v>
                </c:pt>
                <c:pt idx="6">
                  <c:v>10 WOODGLENN DR</c:v>
                </c:pt>
                <c:pt idx="7">
                  <c:v>115 WOODGLENN DR</c:v>
                </c:pt>
                <c:pt idx="8">
                  <c:v>400 RIDGEWOOD RD</c:v>
                </c:pt>
                <c:pt idx="9">
                  <c:v>40 GENTRY CT</c:v>
                </c:pt>
                <c:pt idx="10">
                  <c:v>47 GENTRY CT </c:v>
                </c:pt>
                <c:pt idx="11">
                  <c:v>37 GENTRY CT </c:v>
                </c:pt>
                <c:pt idx="12">
                  <c:v>107 Rolling Hills Rd</c:v>
                </c:pt>
                <c:pt idx="13">
                  <c:v>15 Oak Knoll Ln</c:v>
                </c:pt>
                <c:pt idx="14">
                  <c:v>301 GREENVIEW CT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'Land Value Calculations'!$D$2:$D$29</c15:sqref>
                  </c15:fullRef>
                </c:ext>
              </c:extLst>
              <c:f>'Land Value Calculations'!$D$2:$D$16</c:f>
              <c:numCache>
                <c:formatCode>"$"#,##0.00</c:formatCode>
                <c:ptCount val="15"/>
                <c:pt idx="0">
                  <c:v>1.275380063258851</c:v>
                </c:pt>
                <c:pt idx="1">
                  <c:v>0.7738261057975051</c:v>
                </c:pt>
                <c:pt idx="2">
                  <c:v>2.0256036298817044</c:v>
                </c:pt>
                <c:pt idx="3">
                  <c:v>1.4971852916516946</c:v>
                </c:pt>
                <c:pt idx="4">
                  <c:v>1.6016400794413479</c:v>
                </c:pt>
                <c:pt idx="5">
                  <c:v>0.49193231011412836</c:v>
                </c:pt>
                <c:pt idx="6">
                  <c:v>1.6016400794413479</c:v>
                </c:pt>
                <c:pt idx="7">
                  <c:v>0.81988718352354717</c:v>
                </c:pt>
                <c:pt idx="8">
                  <c:v>0.74859264582584728</c:v>
                </c:pt>
                <c:pt idx="9">
                  <c:v>0.40512072597634097</c:v>
                </c:pt>
                <c:pt idx="10">
                  <c:v>0.99812352776779667</c:v>
                </c:pt>
                <c:pt idx="11">
                  <c:v>1.2994438380373199</c:v>
                </c:pt>
                <c:pt idx="12">
                  <c:v>2.0256036298817044</c:v>
                </c:pt>
                <c:pt idx="13">
                  <c:v>0.38909900235015799</c:v>
                </c:pt>
                <c:pt idx="14">
                  <c:v>1.3504024199211364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C-4C37-B391-DC992F4A5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0996271"/>
        <c:axId val="1290995791"/>
      </c:areaChart>
      <c:catAx>
        <c:axId val="12909962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995791"/>
        <c:crosses val="autoZero"/>
        <c:auto val="1"/>
        <c:lblAlgn val="ctr"/>
        <c:lblOffset val="100"/>
        <c:noMultiLvlLbl val="0"/>
      </c:catAx>
      <c:valAx>
        <c:axId val="12909957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09962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Improved $ Value per Sq 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'Improved Value Calculations'!$B$1</c:f>
              <c:strCache>
                <c:ptCount val="1"/>
                <c:pt idx="0">
                  <c:v>2024 Improved Value per Sq 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'Improved Value Calculations'!$A$2:$A$29</c15:sqref>
                  </c15:fullRef>
                </c:ext>
              </c:extLst>
              <c:f>'Improved Value Calculations'!$A$2:$A$16</c:f>
              <c:strCache>
                <c:ptCount val="15"/>
                <c:pt idx="0">
                  <c:v>111 Rolling Hills Rd</c:v>
                </c:pt>
                <c:pt idx="1">
                  <c:v>101 Rolling Hills Rd</c:v>
                </c:pt>
                <c:pt idx="2">
                  <c:v>20 WOODGLENN DR</c:v>
                </c:pt>
                <c:pt idx="3">
                  <c:v>205 Greenview Ct.</c:v>
                </c:pt>
                <c:pt idx="4">
                  <c:v>300 Greenview Ct</c:v>
                </c:pt>
                <c:pt idx="5">
                  <c:v>305 GREENVIEW CT</c:v>
                </c:pt>
                <c:pt idx="6">
                  <c:v>10 WOODGLENN DR</c:v>
                </c:pt>
                <c:pt idx="7">
                  <c:v>115 WOODGLENN DR</c:v>
                </c:pt>
                <c:pt idx="8">
                  <c:v>400 RIDGEWOOD RD</c:v>
                </c:pt>
                <c:pt idx="9">
                  <c:v>40 GENTRY CT</c:v>
                </c:pt>
                <c:pt idx="10">
                  <c:v>47 GENTRY CT </c:v>
                </c:pt>
                <c:pt idx="11">
                  <c:v>37 GENTRY CT </c:v>
                </c:pt>
                <c:pt idx="12">
                  <c:v>107 Rolling Hills Rd</c:v>
                </c:pt>
                <c:pt idx="13">
                  <c:v>15 Oak Knoll Ln</c:v>
                </c:pt>
                <c:pt idx="14">
                  <c:v>301 GREENVIEW CT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'Improved Value Calculations'!$B$2:$B$29</c15:sqref>
                  </c15:fullRef>
                </c:ext>
              </c:extLst>
              <c:f>'Improved Value Calculations'!$B$2:$B$16</c:f>
              <c:numCache>
                <c:formatCode>"$"#,##0.00</c:formatCode>
                <c:ptCount val="15"/>
                <c:pt idx="0">
                  <c:v>143.88495024875621</c:v>
                </c:pt>
                <c:pt idx="1">
                  <c:v>120.12462235649546</c:v>
                </c:pt>
                <c:pt idx="2">
                  <c:v>122.17824773413898</c:v>
                </c:pt>
                <c:pt idx="3">
                  <c:v>94.199569274946157</c:v>
                </c:pt>
                <c:pt idx="4">
                  <c:v>118.84848484848484</c:v>
                </c:pt>
                <c:pt idx="5">
                  <c:v>101.93120870579091</c:v>
                </c:pt>
                <c:pt idx="6">
                  <c:v>99.614132762312636</c:v>
                </c:pt>
                <c:pt idx="7">
                  <c:v>97.344701583434841</c:v>
                </c:pt>
                <c:pt idx="8">
                  <c:v>76.051356589147289</c:v>
                </c:pt>
                <c:pt idx="9">
                  <c:v>136.875</c:v>
                </c:pt>
                <c:pt idx="10">
                  <c:v>101.65564424173319</c:v>
                </c:pt>
                <c:pt idx="11">
                  <c:v>118.5835794447726</c:v>
                </c:pt>
                <c:pt idx="12">
                  <c:v>108.83660130718954</c:v>
                </c:pt>
                <c:pt idx="13">
                  <c:v>126.75577763897564</c:v>
                </c:pt>
                <c:pt idx="14">
                  <c:v>99.23863636363636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B5-403C-999D-BE99B84C2BD4}"/>
            </c:ext>
          </c:extLst>
        </c:ser>
        <c:ser>
          <c:idx val="1"/>
          <c:order val="1"/>
          <c:tx>
            <c:strRef>
              <c:f>'Improved Value Calculations'!$C$1</c:f>
              <c:strCache>
                <c:ptCount val="1"/>
                <c:pt idx="0">
                  <c:v>2023 Improved Value per Sq 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'Improved Value Calculations'!$A$2:$A$29</c15:sqref>
                  </c15:fullRef>
                </c:ext>
              </c:extLst>
              <c:f>'Improved Value Calculations'!$A$2:$A$16</c:f>
              <c:strCache>
                <c:ptCount val="15"/>
                <c:pt idx="0">
                  <c:v>111 Rolling Hills Rd</c:v>
                </c:pt>
                <c:pt idx="1">
                  <c:v>101 Rolling Hills Rd</c:v>
                </c:pt>
                <c:pt idx="2">
                  <c:v>20 WOODGLENN DR</c:v>
                </c:pt>
                <c:pt idx="3">
                  <c:v>205 Greenview Ct.</c:v>
                </c:pt>
                <c:pt idx="4">
                  <c:v>300 Greenview Ct</c:v>
                </c:pt>
                <c:pt idx="5">
                  <c:v>305 GREENVIEW CT</c:v>
                </c:pt>
                <c:pt idx="6">
                  <c:v>10 WOODGLENN DR</c:v>
                </c:pt>
                <c:pt idx="7">
                  <c:v>115 WOODGLENN DR</c:v>
                </c:pt>
                <c:pt idx="8">
                  <c:v>400 RIDGEWOOD RD</c:v>
                </c:pt>
                <c:pt idx="9">
                  <c:v>40 GENTRY CT</c:v>
                </c:pt>
                <c:pt idx="10">
                  <c:v>47 GENTRY CT </c:v>
                </c:pt>
                <c:pt idx="11">
                  <c:v>37 GENTRY CT </c:v>
                </c:pt>
                <c:pt idx="12">
                  <c:v>107 Rolling Hills Rd</c:v>
                </c:pt>
                <c:pt idx="13">
                  <c:v>15 Oak Knoll Ln</c:v>
                </c:pt>
                <c:pt idx="14">
                  <c:v>301 GREENVIEW CT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'Improved Value Calculations'!$C$2:$C$29</c15:sqref>
                  </c15:fullRef>
                </c:ext>
              </c:extLst>
              <c:f>'Improved Value Calculations'!$C$2:$C$16</c:f>
              <c:numCache>
                <c:formatCode>"$"#,##0.00</c:formatCode>
                <c:ptCount val="15"/>
                <c:pt idx="0">
                  <c:v>84.709577114427859</c:v>
                </c:pt>
                <c:pt idx="1">
                  <c:v>75.879154078549846</c:v>
                </c:pt>
                <c:pt idx="2">
                  <c:v>74.651057401812693</c:v>
                </c:pt>
                <c:pt idx="3">
                  <c:v>57.889447236180906</c:v>
                </c:pt>
                <c:pt idx="4">
                  <c:v>75.121212121212125</c:v>
                </c:pt>
                <c:pt idx="5">
                  <c:v>63.127089001165956</c:v>
                </c:pt>
                <c:pt idx="6">
                  <c:v>59.780299785867236</c:v>
                </c:pt>
                <c:pt idx="7">
                  <c:v>60.10962241169306</c:v>
                </c:pt>
                <c:pt idx="8">
                  <c:v>51.749031007751938</c:v>
                </c:pt>
                <c:pt idx="9">
                  <c:v>88.09375</c:v>
                </c:pt>
                <c:pt idx="10">
                  <c:v>64</c:v>
                </c:pt>
                <c:pt idx="11">
                  <c:v>72.863555818074431</c:v>
                </c:pt>
                <c:pt idx="12">
                  <c:v>66.820261437908499</c:v>
                </c:pt>
                <c:pt idx="13">
                  <c:v>82.493441599000619</c:v>
                </c:pt>
                <c:pt idx="14">
                  <c:v>62.420454545454547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5-403C-999D-BE99B84C2BD4}"/>
            </c:ext>
          </c:extLst>
        </c:ser>
        <c:ser>
          <c:idx val="2"/>
          <c:order val="2"/>
          <c:tx>
            <c:strRef>
              <c:f>'Improved Value Calculations'!$D$1</c:f>
              <c:strCache>
                <c:ptCount val="1"/>
                <c:pt idx="0">
                  <c:v>2020-2022 Improved Value per Sq Ft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'Improved Value Calculations'!$A$2:$A$29</c15:sqref>
                  </c15:fullRef>
                </c:ext>
              </c:extLst>
              <c:f>'Improved Value Calculations'!$A$2:$A$16</c:f>
              <c:strCache>
                <c:ptCount val="15"/>
                <c:pt idx="0">
                  <c:v>111 Rolling Hills Rd</c:v>
                </c:pt>
                <c:pt idx="1">
                  <c:v>101 Rolling Hills Rd</c:v>
                </c:pt>
                <c:pt idx="2">
                  <c:v>20 WOODGLENN DR</c:v>
                </c:pt>
                <c:pt idx="3">
                  <c:v>205 Greenview Ct.</c:v>
                </c:pt>
                <c:pt idx="4">
                  <c:v>300 Greenview Ct</c:v>
                </c:pt>
                <c:pt idx="5">
                  <c:v>305 GREENVIEW CT</c:v>
                </c:pt>
                <c:pt idx="6">
                  <c:v>10 WOODGLENN DR</c:v>
                </c:pt>
                <c:pt idx="7">
                  <c:v>115 WOODGLENN DR</c:v>
                </c:pt>
                <c:pt idx="8">
                  <c:v>400 RIDGEWOOD RD</c:v>
                </c:pt>
                <c:pt idx="9">
                  <c:v>40 GENTRY CT</c:v>
                </c:pt>
                <c:pt idx="10">
                  <c:v>47 GENTRY CT </c:v>
                </c:pt>
                <c:pt idx="11">
                  <c:v>37 GENTRY CT </c:v>
                </c:pt>
                <c:pt idx="12">
                  <c:v>107 Rolling Hills Rd</c:v>
                </c:pt>
                <c:pt idx="13">
                  <c:v>15 Oak Knoll Ln</c:v>
                </c:pt>
                <c:pt idx="14">
                  <c:v>301 GREENVIEW CT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'Improved Value Calculations'!$D$2:$D$29</c15:sqref>
                  </c15:fullRef>
                </c:ext>
              </c:extLst>
              <c:f>'Improved Value Calculations'!$D$2:$D$16</c:f>
              <c:numCache>
                <c:formatCode>"$"#,##0.00</c:formatCode>
                <c:ptCount val="15"/>
                <c:pt idx="0">
                  <c:v>65.180970149253724</c:v>
                </c:pt>
                <c:pt idx="1">
                  <c:v>64.830815709969784</c:v>
                </c:pt>
                <c:pt idx="2">
                  <c:v>62.877643504531719</c:v>
                </c:pt>
                <c:pt idx="3">
                  <c:v>48.801148600143577</c:v>
                </c:pt>
                <c:pt idx="4">
                  <c:v>64.178181818181812</c:v>
                </c:pt>
                <c:pt idx="5">
                  <c:v>53.446171783909833</c:v>
                </c:pt>
                <c:pt idx="6">
                  <c:v>49.821841541755887</c:v>
                </c:pt>
                <c:pt idx="7">
                  <c:v>50.79171741778319</c:v>
                </c:pt>
                <c:pt idx="8">
                  <c:v>45.646802325581397</c:v>
                </c:pt>
                <c:pt idx="9">
                  <c:v>75.875</c:v>
                </c:pt>
                <c:pt idx="10">
                  <c:v>54.549600912200681</c:v>
                </c:pt>
                <c:pt idx="11">
                  <c:v>61.455404607206141</c:v>
                </c:pt>
                <c:pt idx="12">
                  <c:v>56.334967320261441</c:v>
                </c:pt>
                <c:pt idx="13">
                  <c:v>57.382885696439722</c:v>
                </c:pt>
                <c:pt idx="14">
                  <c:v>53.215909090909093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B5-403C-999D-BE99B84C2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044255"/>
        <c:axId val="1248031295"/>
      </c:lineChart>
      <c:catAx>
        <c:axId val="1248044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031295"/>
        <c:crosses val="autoZero"/>
        <c:auto val="1"/>
        <c:lblAlgn val="ctr"/>
        <c:lblOffset val="100"/>
        <c:noMultiLvlLbl val="0"/>
      </c:catAx>
      <c:valAx>
        <c:axId val="124803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8044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Improved Value % increase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'Improved Value Calculations'!$E$1</c:f>
              <c:strCache>
                <c:ptCount val="1"/>
                <c:pt idx="0">
                  <c:v>2023  Improved Assement Increase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'Improved Value Calculations'!$A$2:$A$29</c15:sqref>
                  </c15:fullRef>
                </c:ext>
              </c:extLst>
              <c:f>'Improved Value Calculations'!$A$2:$A$16</c:f>
              <c:strCache>
                <c:ptCount val="15"/>
                <c:pt idx="0">
                  <c:v>111 Rolling Hills Rd</c:v>
                </c:pt>
                <c:pt idx="1">
                  <c:v>101 Rolling Hills Rd</c:v>
                </c:pt>
                <c:pt idx="2">
                  <c:v>20 WOODGLENN DR</c:v>
                </c:pt>
                <c:pt idx="3">
                  <c:v>205 Greenview Ct.</c:v>
                </c:pt>
                <c:pt idx="4">
                  <c:v>300 Greenview Ct</c:v>
                </c:pt>
                <c:pt idx="5">
                  <c:v>305 GREENVIEW CT</c:v>
                </c:pt>
                <c:pt idx="6">
                  <c:v>10 WOODGLENN DR</c:v>
                </c:pt>
                <c:pt idx="7">
                  <c:v>115 WOODGLENN DR</c:v>
                </c:pt>
                <c:pt idx="8">
                  <c:v>400 RIDGEWOOD RD</c:v>
                </c:pt>
                <c:pt idx="9">
                  <c:v>40 GENTRY CT</c:v>
                </c:pt>
                <c:pt idx="10">
                  <c:v>47 GENTRY CT </c:v>
                </c:pt>
                <c:pt idx="11">
                  <c:v>37 GENTRY CT </c:v>
                </c:pt>
                <c:pt idx="12">
                  <c:v>107 Rolling Hills Rd</c:v>
                </c:pt>
                <c:pt idx="13">
                  <c:v>15 Oak Knoll Ln</c:v>
                </c:pt>
                <c:pt idx="14">
                  <c:v>301 GREENVIEW CT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'Improved Value Calculations'!$E$2:$E$29</c15:sqref>
                  </c15:fullRef>
                </c:ext>
              </c:extLst>
              <c:f>'Improved Value Calculations'!$E$2:$E$16</c:f>
              <c:numCache>
                <c:formatCode>0.00%</c:formatCode>
                <c:ptCount val="15"/>
                <c:pt idx="0">
                  <c:v>0.29960595738996854</c:v>
                </c:pt>
                <c:pt idx="1">
                  <c:v>0.17041800643086824</c:v>
                </c:pt>
                <c:pt idx="2">
                  <c:v>0.18724324324324315</c:v>
                </c:pt>
                <c:pt idx="3">
                  <c:v>0.18623124448367157</c:v>
                </c:pt>
                <c:pt idx="4">
                  <c:v>0.17051013277428373</c:v>
                </c:pt>
                <c:pt idx="5">
                  <c:v>0.18113396889111888</c:v>
                </c:pt>
                <c:pt idx="6">
                  <c:v>0.19988137603795963</c:v>
                </c:pt>
                <c:pt idx="7">
                  <c:v>0.18345323741007191</c:v>
                </c:pt>
                <c:pt idx="8">
                  <c:v>0.13368359603035618</c:v>
                </c:pt>
                <c:pt idx="9">
                  <c:v>0.16103789126853374</c:v>
                </c:pt>
                <c:pt idx="10">
                  <c:v>0.17324414715719061</c:v>
                </c:pt>
                <c:pt idx="11">
                  <c:v>0.18563300142247519</c:v>
                </c:pt>
                <c:pt idx="12">
                  <c:v>0.18612408272181447</c:v>
                </c:pt>
                <c:pt idx="13">
                  <c:v>0.43759660389681065</c:v>
                </c:pt>
                <c:pt idx="14">
                  <c:v>0.17296604740550925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AD-4C1F-B4BD-A2269CBF9013}"/>
            </c:ext>
          </c:extLst>
        </c:ser>
        <c:ser>
          <c:idx val="1"/>
          <c:order val="1"/>
          <c:tx>
            <c:strRef>
              <c:f>'Improved Value Calculations'!$F$1</c:f>
              <c:strCache>
                <c:ptCount val="1"/>
                <c:pt idx="0">
                  <c:v>2024  Improved Assement Increase 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'Improved Value Calculations'!$A$2:$A$29</c15:sqref>
                  </c15:fullRef>
                </c:ext>
              </c:extLst>
              <c:f>'Improved Value Calculations'!$A$2:$A$16</c:f>
              <c:strCache>
                <c:ptCount val="15"/>
                <c:pt idx="0">
                  <c:v>111 Rolling Hills Rd</c:v>
                </c:pt>
                <c:pt idx="1">
                  <c:v>101 Rolling Hills Rd</c:v>
                </c:pt>
                <c:pt idx="2">
                  <c:v>20 WOODGLENN DR</c:v>
                </c:pt>
                <c:pt idx="3">
                  <c:v>205 Greenview Ct.</c:v>
                </c:pt>
                <c:pt idx="4">
                  <c:v>300 Greenview Ct</c:v>
                </c:pt>
                <c:pt idx="5">
                  <c:v>305 GREENVIEW CT</c:v>
                </c:pt>
                <c:pt idx="6">
                  <c:v>10 WOODGLENN DR</c:v>
                </c:pt>
                <c:pt idx="7">
                  <c:v>115 WOODGLENN DR</c:v>
                </c:pt>
                <c:pt idx="8">
                  <c:v>400 RIDGEWOOD RD</c:v>
                </c:pt>
                <c:pt idx="9">
                  <c:v>40 GENTRY CT</c:v>
                </c:pt>
                <c:pt idx="10">
                  <c:v>47 GENTRY CT </c:v>
                </c:pt>
                <c:pt idx="11">
                  <c:v>37 GENTRY CT </c:v>
                </c:pt>
                <c:pt idx="12">
                  <c:v>107 Rolling Hills Rd</c:v>
                </c:pt>
                <c:pt idx="13">
                  <c:v>15 Oak Knoll Ln</c:v>
                </c:pt>
                <c:pt idx="14">
                  <c:v>301 GREENVIEW CT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'Improved Value Calculations'!$F$2:$F$29</c15:sqref>
                  </c15:fullRef>
                </c:ext>
              </c:extLst>
              <c:f>'Improved Value Calculations'!$F$2:$F$16</c:f>
              <c:numCache>
                <c:formatCode>0.00%</c:formatCode>
                <c:ptCount val="15"/>
                <c:pt idx="0">
                  <c:v>0.69856768443540629</c:v>
                </c:pt>
                <c:pt idx="1">
                  <c:v>0.58310439560439553</c:v>
                </c:pt>
                <c:pt idx="2">
                  <c:v>0.63665796555980503</c:v>
                </c:pt>
                <c:pt idx="3">
                  <c:v>0.62723214285714279</c:v>
                </c:pt>
                <c:pt idx="4">
                  <c:v>0.58208955223880587</c:v>
                </c:pt>
                <c:pt idx="5">
                  <c:v>0.61469838572642321</c:v>
                </c:pt>
                <c:pt idx="6">
                  <c:v>0.66633712308452786</c:v>
                </c:pt>
                <c:pt idx="7">
                  <c:v>0.61945288753799388</c:v>
                </c:pt>
                <c:pt idx="8">
                  <c:v>0.46961894953656014</c:v>
                </c:pt>
                <c:pt idx="9">
                  <c:v>0.55374246186590992</c:v>
                </c:pt>
                <c:pt idx="10">
                  <c:v>0.58836944127708102</c:v>
                </c:pt>
                <c:pt idx="11">
                  <c:v>0.62747450509898028</c:v>
                </c:pt>
                <c:pt idx="12">
                  <c:v>0.62879640044994378</c:v>
                </c:pt>
                <c:pt idx="13">
                  <c:v>0.5365558180386456</c:v>
                </c:pt>
                <c:pt idx="14">
                  <c:v>0.5898416166029492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AD-4C1F-B4BD-A2269CBF9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8952959"/>
        <c:axId val="1178957759"/>
      </c:lineChart>
      <c:catAx>
        <c:axId val="117895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957759"/>
        <c:crosses val="autoZero"/>
        <c:auto val="1"/>
        <c:lblAlgn val="ctr"/>
        <c:lblOffset val="100"/>
        <c:noMultiLvlLbl val="0"/>
      </c:catAx>
      <c:valAx>
        <c:axId val="117895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8952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14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72B9CB0-D906-6E7A-AA3F-436D6F1284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66675</xdr:rowOff>
    </xdr:from>
    <xdr:to>
      <xdr:col>7</xdr:col>
      <xdr:colOff>304800</xdr:colOff>
      <xdr:row>28</xdr:row>
      <xdr:rowOff>142875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390C8D8-5CF2-6794-52C2-5C1C688B5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28</xdr:row>
      <xdr:rowOff>128587</xdr:rowOff>
    </xdr:from>
    <xdr:to>
      <xdr:col>7</xdr:col>
      <xdr:colOff>304800</xdr:colOff>
      <xdr:row>43</xdr:row>
      <xdr:rowOff>14287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23B6B343-08D5-8E41-6921-AFC348D672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4EAAC-EDF9-4B63-9F23-CEC4217BB3CA}">
  <dimension ref="A1"/>
  <sheetViews>
    <sheetView zoomScale="85" zoomScaleNormal="85" workbookViewId="0">
      <selection activeCell="J25" sqref="J25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6D3E7-2934-44F4-8563-C92EFC4CB94B}">
  <dimension ref="A1:W27"/>
  <sheetViews>
    <sheetView workbookViewId="0">
      <pane xSplit="1" topLeftCell="I1" activePane="topRight" state="frozen"/>
      <selection pane="topRight" activeCell="I1" sqref="I1:W1048576"/>
    </sheetView>
  </sheetViews>
  <sheetFormatPr defaultRowHeight="15" x14ac:dyDescent="0.25"/>
  <cols>
    <col min="1" max="1" width="23.85546875" style="12" bestFit="1" customWidth="1"/>
    <col min="2" max="2" width="15" style="2" bestFit="1" customWidth="1"/>
    <col min="3" max="3" width="15" style="2" customWidth="1"/>
    <col min="4" max="4" width="7.5703125" style="9" bestFit="1" customWidth="1"/>
    <col min="5" max="5" width="6.42578125" style="3" bestFit="1" customWidth="1"/>
    <col min="6" max="6" width="20.140625" style="1" bestFit="1" customWidth="1"/>
    <col min="7" max="7" width="27.7109375" style="1" bestFit="1" customWidth="1"/>
    <col min="8" max="8" width="24.85546875" style="1" bestFit="1" customWidth="1"/>
    <col min="9" max="9" width="20.28515625" style="1" bestFit="1" customWidth="1"/>
    <col min="10" max="10" width="9.7109375" style="1" bestFit="1" customWidth="1"/>
    <col min="11" max="11" width="15.28515625" style="1" bestFit="1" customWidth="1"/>
    <col min="12" max="12" width="19.42578125" style="1" bestFit="1" customWidth="1"/>
    <col min="13" max="13" width="20" style="1" bestFit="1" customWidth="1"/>
    <col min="14" max="14" width="15.42578125" style="1" bestFit="1" customWidth="1"/>
    <col min="15" max="15" width="9.7109375" style="1" bestFit="1" customWidth="1"/>
    <col min="16" max="16" width="14.140625" style="8" bestFit="1" customWidth="1"/>
    <col min="17" max="17" width="8.85546875" style="1"/>
    <col min="18" max="18" width="15.28515625" style="1" bestFit="1" customWidth="1"/>
    <col min="19" max="19" width="22.85546875" style="1" bestFit="1" customWidth="1"/>
    <col min="20" max="20" width="20" style="1" bestFit="1" customWidth="1"/>
    <col min="21" max="21" width="15.42578125" style="1" bestFit="1" customWidth="1"/>
    <col min="22" max="22" width="9.7109375" style="1" bestFit="1" customWidth="1"/>
    <col min="23" max="23" width="14.140625" style="8" bestFit="1" customWidth="1"/>
  </cols>
  <sheetData>
    <row r="1" spans="1:23" x14ac:dyDescent="0.25">
      <c r="A1" s="12" t="s">
        <v>45</v>
      </c>
    </row>
    <row r="2" spans="1:23" x14ac:dyDescent="0.25">
      <c r="A2" s="12" t="s">
        <v>0</v>
      </c>
      <c r="B2" s="2" t="s">
        <v>19</v>
      </c>
      <c r="C2" s="2" t="s">
        <v>39</v>
      </c>
      <c r="D2" s="9" t="s">
        <v>18</v>
      </c>
      <c r="E2" s="3" t="s">
        <v>20</v>
      </c>
      <c r="F2" s="1" t="s">
        <v>4</v>
      </c>
      <c r="G2" s="1" t="s">
        <v>13</v>
      </c>
      <c r="H2" s="1" t="s">
        <v>12</v>
      </c>
      <c r="I2" s="1" t="s">
        <v>5</v>
      </c>
      <c r="J2" s="1" t="s">
        <v>30</v>
      </c>
      <c r="K2" s="1" t="s">
        <v>1</v>
      </c>
      <c r="L2" s="1" t="s">
        <v>11</v>
      </c>
      <c r="M2" s="1" t="s">
        <v>10</v>
      </c>
      <c r="N2" s="1" t="s">
        <v>2</v>
      </c>
      <c r="O2" s="1" t="s">
        <v>30</v>
      </c>
      <c r="P2" s="8" t="s">
        <v>35</v>
      </c>
      <c r="R2" s="1" t="s">
        <v>3</v>
      </c>
      <c r="S2" s="1" t="s">
        <v>9</v>
      </c>
      <c r="T2" s="1" t="s">
        <v>8</v>
      </c>
      <c r="U2" s="1" t="s">
        <v>6</v>
      </c>
      <c r="V2" s="1" t="s">
        <v>30</v>
      </c>
      <c r="W2" s="8" t="s">
        <v>35</v>
      </c>
    </row>
    <row r="3" spans="1:23" x14ac:dyDescent="0.25">
      <c r="A3" s="12" t="s">
        <v>7</v>
      </c>
      <c r="B3" s="2">
        <v>0.54</v>
      </c>
      <c r="C3" s="2">
        <f>43560*B3</f>
        <v>23522.400000000001</v>
      </c>
      <c r="D3" s="9">
        <v>1608</v>
      </c>
      <c r="E3" s="3" t="s">
        <v>32</v>
      </c>
      <c r="F3" s="1">
        <v>10800</v>
      </c>
      <c r="G3" s="1">
        <v>104811</v>
      </c>
      <c r="H3" s="1">
        <v>5504</v>
      </c>
      <c r="I3" s="1">
        <f t="shared" ref="I3:I17" si="0">F3+G3+H3</f>
        <v>121115</v>
      </c>
      <c r="J3" s="1">
        <v>832</v>
      </c>
      <c r="K3" s="1">
        <v>20000</v>
      </c>
      <c r="L3" s="1">
        <v>136213</v>
      </c>
      <c r="M3" s="1">
        <v>5504</v>
      </c>
      <c r="N3" s="1">
        <f t="shared" ref="N3:N17" si="1">K3+L3+M3</f>
        <v>161717</v>
      </c>
      <c r="O3" s="1">
        <v>1535.16</v>
      </c>
      <c r="P3" s="8">
        <f t="shared" ref="P3:P17" si="2">O3/J3-1</f>
        <v>0.84514423076923095</v>
      </c>
      <c r="R3" s="1">
        <v>30000</v>
      </c>
      <c r="S3" s="1">
        <v>231367</v>
      </c>
      <c r="T3" s="1">
        <v>5504</v>
      </c>
      <c r="U3" s="1">
        <f t="shared" ref="U3:U17" si="3">R3+S3+T3</f>
        <v>266871</v>
      </c>
      <c r="V3" s="1">
        <v>2099.91</v>
      </c>
      <c r="W3" s="8">
        <f>V3/O3-1</f>
        <v>0.36787696396466796</v>
      </c>
    </row>
    <row r="4" spans="1:23" x14ac:dyDescent="0.25">
      <c r="A4" s="12" t="s">
        <v>31</v>
      </c>
      <c r="B4" s="5">
        <v>0.89</v>
      </c>
      <c r="C4" s="2">
        <f t="shared" ref="C4:C17" si="4">43560*B4</f>
        <v>38768.400000000001</v>
      </c>
      <c r="D4" s="9">
        <v>1324</v>
      </c>
      <c r="E4" s="3" t="s">
        <v>33</v>
      </c>
      <c r="F4" s="1">
        <v>17800</v>
      </c>
      <c r="G4" s="1">
        <v>85836</v>
      </c>
      <c r="H4" s="1">
        <v>5960</v>
      </c>
      <c r="I4" s="1">
        <f t="shared" si="0"/>
        <v>109596</v>
      </c>
      <c r="J4" s="1">
        <v>723</v>
      </c>
      <c r="K4" s="1">
        <v>20000</v>
      </c>
      <c r="L4" s="1">
        <v>100464</v>
      </c>
      <c r="M4" s="1">
        <v>5960</v>
      </c>
      <c r="N4" s="1">
        <f t="shared" si="1"/>
        <v>126424</v>
      </c>
      <c r="O4" s="1">
        <v>1200.1300000000001</v>
      </c>
      <c r="P4" s="8">
        <f t="shared" si="2"/>
        <v>0.65993084370677746</v>
      </c>
      <c r="R4" s="1">
        <v>30000</v>
      </c>
      <c r="S4" s="1">
        <v>159045</v>
      </c>
      <c r="T4" s="1">
        <v>5960</v>
      </c>
      <c r="U4" s="1">
        <f t="shared" si="3"/>
        <v>195005</v>
      </c>
      <c r="V4" s="1">
        <v>1644.44</v>
      </c>
      <c r="W4" s="8">
        <f t="shared" ref="W4:W17" si="5">V4/O4-1</f>
        <v>0.37021822635881096</v>
      </c>
    </row>
    <row r="5" spans="1:23" x14ac:dyDescent="0.25">
      <c r="A5" s="12" t="s">
        <v>40</v>
      </c>
      <c r="B5" s="5">
        <v>0.34</v>
      </c>
      <c r="C5" s="2">
        <f t="shared" si="4"/>
        <v>14810.400000000001</v>
      </c>
      <c r="D5" s="9">
        <v>1324</v>
      </c>
      <c r="E5" s="3" t="s">
        <v>32</v>
      </c>
      <c r="F5" s="4">
        <v>6800</v>
      </c>
      <c r="G5" s="4">
        <v>83250</v>
      </c>
      <c r="H5" s="4">
        <v>5000</v>
      </c>
      <c r="I5" s="1">
        <f t="shared" si="0"/>
        <v>95050</v>
      </c>
      <c r="J5" s="1">
        <v>902</v>
      </c>
      <c r="K5" s="1">
        <v>20000</v>
      </c>
      <c r="L5" s="1">
        <v>98838</v>
      </c>
      <c r="M5" s="1">
        <v>5000</v>
      </c>
      <c r="N5" s="1">
        <f t="shared" si="1"/>
        <v>123838</v>
      </c>
      <c r="O5" s="1">
        <v>1176.51</v>
      </c>
      <c r="P5" s="8">
        <f t="shared" si="2"/>
        <v>0.30433481152993358</v>
      </c>
      <c r="R5" s="1">
        <v>30000</v>
      </c>
      <c r="S5" s="1">
        <v>161764</v>
      </c>
      <c r="T5" s="1">
        <v>5000</v>
      </c>
      <c r="U5" s="1">
        <f t="shared" si="3"/>
        <v>196764</v>
      </c>
      <c r="V5" s="1">
        <v>1659.28</v>
      </c>
      <c r="W5" s="8">
        <f t="shared" si="5"/>
        <v>0.41034075358475497</v>
      </c>
    </row>
    <row r="6" spans="1:23" x14ac:dyDescent="0.25">
      <c r="A6" s="12" t="s">
        <v>14</v>
      </c>
      <c r="B6" s="2">
        <v>0.46</v>
      </c>
      <c r="C6" s="2">
        <f t="shared" si="4"/>
        <v>20037.600000000002</v>
      </c>
      <c r="D6" s="9">
        <v>1393</v>
      </c>
      <c r="E6" s="3" t="s">
        <v>21</v>
      </c>
      <c r="F6" s="1">
        <v>9200</v>
      </c>
      <c r="G6" s="1">
        <v>67980</v>
      </c>
      <c r="H6" s="1">
        <v>5576</v>
      </c>
      <c r="I6" s="1">
        <f t="shared" si="0"/>
        <v>82756</v>
      </c>
      <c r="J6" s="1">
        <v>738</v>
      </c>
      <c r="K6" s="1">
        <v>20000</v>
      </c>
      <c r="L6" s="1">
        <v>80640</v>
      </c>
      <c r="M6" s="1">
        <v>5576</v>
      </c>
      <c r="N6" s="1">
        <f t="shared" si="1"/>
        <v>106216</v>
      </c>
      <c r="O6" s="1">
        <v>960.82</v>
      </c>
      <c r="P6" s="8">
        <f t="shared" si="2"/>
        <v>0.30192411924119256</v>
      </c>
      <c r="R6" s="1">
        <v>30000</v>
      </c>
      <c r="S6" s="1">
        <v>131220</v>
      </c>
      <c r="T6" s="1">
        <v>5576</v>
      </c>
      <c r="U6" s="1">
        <f t="shared" si="3"/>
        <v>166796</v>
      </c>
      <c r="V6" s="1">
        <v>1364.39</v>
      </c>
      <c r="W6" s="8">
        <f t="shared" si="5"/>
        <v>0.42002664390832822</v>
      </c>
    </row>
    <row r="7" spans="1:23" x14ac:dyDescent="0.25">
      <c r="A7" s="12" t="s">
        <v>15</v>
      </c>
      <c r="B7" s="2">
        <v>0.43</v>
      </c>
      <c r="C7" s="2">
        <f t="shared" si="4"/>
        <v>18730.8</v>
      </c>
      <c r="D7" s="9">
        <v>1650</v>
      </c>
      <c r="E7" s="3" t="s">
        <v>22</v>
      </c>
      <c r="F7" s="1">
        <v>8600</v>
      </c>
      <c r="G7" s="1">
        <v>105894</v>
      </c>
      <c r="H7" s="1">
        <v>5000</v>
      </c>
      <c r="I7" s="1">
        <f t="shared" si="0"/>
        <v>119494</v>
      </c>
      <c r="J7" s="1">
        <v>817</v>
      </c>
      <c r="K7" s="1">
        <v>20000</v>
      </c>
      <c r="L7" s="1">
        <v>123950</v>
      </c>
      <c r="M7" s="1">
        <v>5000</v>
      </c>
      <c r="N7" s="1">
        <f t="shared" si="1"/>
        <v>148950</v>
      </c>
      <c r="O7" s="1">
        <v>1096.19</v>
      </c>
      <c r="P7" s="8">
        <f t="shared" si="2"/>
        <v>0.34172582619339043</v>
      </c>
      <c r="R7" s="1">
        <v>30000</v>
      </c>
      <c r="S7" s="1">
        <v>196100</v>
      </c>
      <c r="T7" s="1">
        <v>5000</v>
      </c>
      <c r="U7" s="1">
        <f t="shared" si="3"/>
        <v>231100</v>
      </c>
      <c r="V7" s="1">
        <v>1666.38</v>
      </c>
      <c r="W7" s="8">
        <f t="shared" si="5"/>
        <v>0.52015617730502917</v>
      </c>
    </row>
    <row r="8" spans="1:23" x14ac:dyDescent="0.25">
      <c r="A8" s="12" t="s">
        <v>28</v>
      </c>
      <c r="B8" s="2">
        <v>1.4</v>
      </c>
      <c r="C8" s="2">
        <f t="shared" si="4"/>
        <v>60983.999999999993</v>
      </c>
      <c r="D8" s="9">
        <v>2573</v>
      </c>
      <c r="E8" s="3" t="s">
        <v>24</v>
      </c>
      <c r="F8" s="4">
        <v>24000</v>
      </c>
      <c r="G8" s="1">
        <v>137517</v>
      </c>
      <c r="H8" s="1">
        <v>14050</v>
      </c>
      <c r="I8" s="1">
        <f t="shared" si="0"/>
        <v>175567</v>
      </c>
      <c r="J8" s="11">
        <v>1619</v>
      </c>
      <c r="K8" s="1">
        <v>20000</v>
      </c>
      <c r="L8" s="1">
        <v>162426</v>
      </c>
      <c r="M8" s="1">
        <v>14050</v>
      </c>
      <c r="N8" s="1">
        <f t="shared" si="1"/>
        <v>196476</v>
      </c>
      <c r="O8" s="1">
        <v>1817.63</v>
      </c>
      <c r="P8" s="8">
        <f t="shared" si="2"/>
        <v>0.12268684373069805</v>
      </c>
      <c r="R8" s="1">
        <v>30000</v>
      </c>
      <c r="S8" s="1">
        <v>262269</v>
      </c>
      <c r="T8" s="1">
        <v>14050</v>
      </c>
      <c r="U8" s="1">
        <f t="shared" si="3"/>
        <v>306319</v>
      </c>
      <c r="V8" s="1">
        <v>2540.9699999999998</v>
      </c>
      <c r="W8" s="8">
        <f t="shared" si="5"/>
        <v>0.39795778018628636</v>
      </c>
    </row>
    <row r="9" spans="1:23" x14ac:dyDescent="0.25">
      <c r="A9" s="12" t="s">
        <v>16</v>
      </c>
      <c r="B9" s="2">
        <v>0.43</v>
      </c>
      <c r="C9" s="2">
        <f t="shared" si="4"/>
        <v>18730.8</v>
      </c>
      <c r="D9" s="9">
        <v>2335</v>
      </c>
      <c r="E9" s="3" t="s">
        <v>23</v>
      </c>
      <c r="F9" s="4">
        <v>8600</v>
      </c>
      <c r="G9" s="1">
        <v>116334</v>
      </c>
      <c r="H9" s="1">
        <v>5178</v>
      </c>
      <c r="I9" s="1">
        <f t="shared" si="0"/>
        <v>130112</v>
      </c>
      <c r="J9" s="1">
        <v>917</v>
      </c>
      <c r="K9" s="1">
        <v>20000</v>
      </c>
      <c r="L9" s="1">
        <v>139587</v>
      </c>
      <c r="M9" s="1">
        <v>5178</v>
      </c>
      <c r="N9" s="1">
        <f t="shared" si="1"/>
        <v>164765</v>
      </c>
      <c r="O9" s="1">
        <v>1246.32</v>
      </c>
      <c r="P9" s="8">
        <f t="shared" si="2"/>
        <v>0.35912758996728456</v>
      </c>
      <c r="R9" s="1">
        <v>30000</v>
      </c>
      <c r="S9" s="1">
        <v>232599</v>
      </c>
      <c r="T9" s="1">
        <v>5178</v>
      </c>
      <c r="U9" s="1">
        <f t="shared" si="3"/>
        <v>267777</v>
      </c>
      <c r="V9" s="1">
        <v>1975.68</v>
      </c>
      <c r="W9" s="8">
        <f t="shared" si="5"/>
        <v>0.5852108607741191</v>
      </c>
    </row>
    <row r="10" spans="1:23" x14ac:dyDescent="0.25">
      <c r="A10" s="12" t="s">
        <v>17</v>
      </c>
      <c r="B10" s="2">
        <v>0.84</v>
      </c>
      <c r="C10" s="2">
        <f t="shared" si="4"/>
        <v>36590.400000000001</v>
      </c>
      <c r="D10" s="9">
        <v>1642</v>
      </c>
      <c r="E10" s="3" t="s">
        <v>24</v>
      </c>
      <c r="F10" s="1">
        <v>16800</v>
      </c>
      <c r="G10" s="1">
        <v>83400</v>
      </c>
      <c r="H10" s="1">
        <v>5000</v>
      </c>
      <c r="I10" s="1">
        <f t="shared" si="0"/>
        <v>105200</v>
      </c>
      <c r="J10" s="1">
        <v>999</v>
      </c>
      <c r="K10" s="1">
        <v>20000</v>
      </c>
      <c r="L10" s="1">
        <v>98700</v>
      </c>
      <c r="M10" s="1">
        <v>5000</v>
      </c>
      <c r="N10" s="1">
        <f t="shared" si="1"/>
        <v>123700</v>
      </c>
      <c r="O10" s="1">
        <v>1174.26</v>
      </c>
      <c r="P10" s="8">
        <f t="shared" si="2"/>
        <v>0.17543543543543549</v>
      </c>
      <c r="R10" s="1">
        <v>30000</v>
      </c>
      <c r="S10" s="1">
        <v>159840</v>
      </c>
      <c r="T10" s="1">
        <v>5000</v>
      </c>
      <c r="U10" s="1">
        <f t="shared" si="3"/>
        <v>194840</v>
      </c>
      <c r="V10" s="1">
        <v>1643.04</v>
      </c>
      <c r="W10" s="8">
        <f t="shared" si="5"/>
        <v>0.39921312145521437</v>
      </c>
    </row>
    <row r="11" spans="1:23" x14ac:dyDescent="0.25">
      <c r="A11" s="12" t="s">
        <v>29</v>
      </c>
      <c r="B11" s="2">
        <v>0.92</v>
      </c>
      <c r="C11" s="2">
        <f t="shared" si="4"/>
        <v>40075.200000000004</v>
      </c>
      <c r="D11" s="9">
        <v>2064</v>
      </c>
      <c r="E11" s="3" t="s">
        <v>24</v>
      </c>
      <c r="F11" s="1">
        <v>18400</v>
      </c>
      <c r="G11" s="1">
        <v>94215</v>
      </c>
      <c r="H11" s="1">
        <v>5499</v>
      </c>
      <c r="I11" s="1">
        <f t="shared" si="0"/>
        <v>118114</v>
      </c>
      <c r="J11" s="1">
        <v>1121</v>
      </c>
      <c r="K11" s="1">
        <v>20000</v>
      </c>
      <c r="L11" s="1">
        <v>106810</v>
      </c>
      <c r="M11" s="1">
        <v>5499</v>
      </c>
      <c r="N11" s="1">
        <f t="shared" si="1"/>
        <v>132309</v>
      </c>
      <c r="O11" s="1">
        <v>1255.99</v>
      </c>
      <c r="P11" s="8">
        <f t="shared" si="2"/>
        <v>0.12041926851025875</v>
      </c>
      <c r="R11" s="1">
        <v>30000</v>
      </c>
      <c r="S11" s="1">
        <v>156970</v>
      </c>
      <c r="T11" s="1">
        <v>5499</v>
      </c>
      <c r="U11" s="1">
        <f t="shared" si="3"/>
        <v>192469</v>
      </c>
      <c r="V11" s="1">
        <v>1623.07</v>
      </c>
      <c r="W11" s="8">
        <f t="shared" si="5"/>
        <v>0.29226347343529802</v>
      </c>
    </row>
    <row r="12" spans="1:23" x14ac:dyDescent="0.25">
      <c r="A12" s="12" t="s">
        <v>25</v>
      </c>
      <c r="B12" s="2">
        <v>1.7</v>
      </c>
      <c r="C12" s="2">
        <f t="shared" si="4"/>
        <v>74052</v>
      </c>
      <c r="D12" s="9">
        <v>2496</v>
      </c>
      <c r="E12" s="3" t="s">
        <v>23</v>
      </c>
      <c r="F12" s="1">
        <v>27000</v>
      </c>
      <c r="G12" s="1">
        <v>189384</v>
      </c>
      <c r="H12" s="1">
        <v>9884</v>
      </c>
      <c r="I12" s="1">
        <f t="shared" si="0"/>
        <v>226268</v>
      </c>
      <c r="J12" s="1" t="s">
        <v>34</v>
      </c>
      <c r="K12" s="1">
        <v>20000</v>
      </c>
      <c r="L12" s="1">
        <v>219882</v>
      </c>
      <c r="M12" s="1">
        <v>9884</v>
      </c>
      <c r="N12" s="1">
        <f t="shared" si="1"/>
        <v>249766</v>
      </c>
      <c r="O12" s="1">
        <v>2370.969192</v>
      </c>
      <c r="P12" s="8" t="e">
        <f t="shared" si="2"/>
        <v>#VALUE!</v>
      </c>
      <c r="R12" s="1">
        <v>30000</v>
      </c>
      <c r="S12" s="1">
        <v>341640</v>
      </c>
      <c r="T12" s="1">
        <v>9884</v>
      </c>
      <c r="U12" s="1">
        <f t="shared" si="3"/>
        <v>381524</v>
      </c>
      <c r="V12" s="1">
        <v>3217.32402</v>
      </c>
      <c r="W12" s="8">
        <f t="shared" si="5"/>
        <v>0.35696576356020393</v>
      </c>
    </row>
    <row r="13" spans="1:23" x14ac:dyDescent="0.25">
      <c r="A13" s="12" t="s">
        <v>26</v>
      </c>
      <c r="B13" s="2">
        <v>0.69</v>
      </c>
      <c r="C13" s="2">
        <f t="shared" si="4"/>
        <v>30056.399999999998</v>
      </c>
      <c r="D13" s="9">
        <v>1754</v>
      </c>
      <c r="E13" s="3" t="s">
        <v>22</v>
      </c>
      <c r="F13" s="1">
        <v>13800</v>
      </c>
      <c r="G13" s="1">
        <v>95680</v>
      </c>
      <c r="H13" s="1">
        <v>5000</v>
      </c>
      <c r="I13" s="1">
        <f t="shared" si="0"/>
        <v>114480</v>
      </c>
      <c r="J13" s="7">
        <v>769</v>
      </c>
      <c r="K13" s="1">
        <v>20000</v>
      </c>
      <c r="L13" s="1">
        <v>112256</v>
      </c>
      <c r="M13" s="1">
        <v>5000</v>
      </c>
      <c r="N13" s="1">
        <f t="shared" si="1"/>
        <v>137256</v>
      </c>
      <c r="O13" s="1">
        <v>985.17</v>
      </c>
      <c r="P13" s="8">
        <f t="shared" si="2"/>
        <v>0.28110533159947981</v>
      </c>
      <c r="R13" s="1">
        <v>30000</v>
      </c>
      <c r="S13" s="1">
        <v>178304</v>
      </c>
      <c r="T13" s="1">
        <v>5000</v>
      </c>
      <c r="U13" s="1">
        <f t="shared" si="3"/>
        <v>213304</v>
      </c>
      <c r="V13" s="1">
        <v>1516.32</v>
      </c>
      <c r="W13" s="8">
        <f t="shared" si="5"/>
        <v>0.53914552818295314</v>
      </c>
    </row>
    <row r="14" spans="1:23" x14ac:dyDescent="0.25">
      <c r="A14" s="12" t="s">
        <v>27</v>
      </c>
      <c r="B14" s="2">
        <v>0.53</v>
      </c>
      <c r="C14" s="2">
        <f t="shared" si="4"/>
        <v>23086.800000000003</v>
      </c>
      <c r="D14" s="9">
        <v>1693</v>
      </c>
      <c r="E14" s="3" t="s">
        <v>22</v>
      </c>
      <c r="F14" s="1">
        <v>10600</v>
      </c>
      <c r="G14" s="1">
        <v>104044</v>
      </c>
      <c r="H14" s="1">
        <v>7779</v>
      </c>
      <c r="I14" s="1">
        <f t="shared" si="0"/>
        <v>122423</v>
      </c>
      <c r="J14" s="1">
        <v>844</v>
      </c>
      <c r="K14" s="1">
        <v>20000</v>
      </c>
      <c r="L14" s="1">
        <v>123358</v>
      </c>
      <c r="M14" s="1">
        <v>7779</v>
      </c>
      <c r="N14" s="1">
        <f t="shared" si="1"/>
        <v>151137</v>
      </c>
      <c r="O14" s="1">
        <v>1116.96</v>
      </c>
      <c r="P14" s="8">
        <f t="shared" si="2"/>
        <v>0.32341232227488148</v>
      </c>
      <c r="R14" s="1">
        <v>30000</v>
      </c>
      <c r="S14" s="1">
        <v>200762</v>
      </c>
      <c r="T14" s="1">
        <v>7779</v>
      </c>
      <c r="U14" s="1">
        <f t="shared" si="3"/>
        <v>238541</v>
      </c>
      <c r="V14" s="1">
        <v>1729.12</v>
      </c>
      <c r="W14" s="8">
        <f t="shared" si="5"/>
        <v>0.54805901733276019</v>
      </c>
    </row>
    <row r="15" spans="1:23" x14ac:dyDescent="0.25">
      <c r="A15" s="12" t="s">
        <v>46</v>
      </c>
      <c r="B15" s="2">
        <v>0.34</v>
      </c>
      <c r="C15" s="2">
        <f t="shared" si="4"/>
        <v>14810.400000000001</v>
      </c>
      <c r="D15" s="9">
        <v>1836</v>
      </c>
      <c r="E15" s="3" t="s">
        <v>22</v>
      </c>
      <c r="F15" s="1">
        <v>6800</v>
      </c>
      <c r="G15" s="1">
        <v>103431</v>
      </c>
      <c r="H15" s="1">
        <v>5461</v>
      </c>
      <c r="I15" s="1">
        <f t="shared" si="0"/>
        <v>115692</v>
      </c>
      <c r="J15" s="1">
        <v>780</v>
      </c>
      <c r="K15" s="1">
        <v>20000</v>
      </c>
      <c r="L15" s="1">
        <v>122682</v>
      </c>
      <c r="M15" s="1">
        <v>5461</v>
      </c>
      <c r="N15" s="1">
        <f t="shared" si="1"/>
        <v>148143</v>
      </c>
      <c r="O15" s="1">
        <v>1088</v>
      </c>
      <c r="P15" s="8">
        <f t="shared" si="2"/>
        <v>0.3948717948717948</v>
      </c>
      <c r="R15" s="1">
        <v>30000</v>
      </c>
      <c r="S15" s="1">
        <v>199824</v>
      </c>
      <c r="T15" s="1">
        <v>5461</v>
      </c>
      <c r="U15" s="1">
        <f t="shared" si="3"/>
        <v>235285</v>
      </c>
      <c r="V15" s="1">
        <v>1701.67</v>
      </c>
      <c r="W15" s="8">
        <f t="shared" si="5"/>
        <v>0.56403492647058839</v>
      </c>
    </row>
    <row r="16" spans="1:23" x14ac:dyDescent="0.25">
      <c r="A16" s="12" t="s">
        <v>47</v>
      </c>
      <c r="B16" s="2">
        <v>1.77</v>
      </c>
      <c r="C16" s="2">
        <f t="shared" si="4"/>
        <v>77101.2</v>
      </c>
      <c r="D16" s="9">
        <v>1601</v>
      </c>
      <c r="E16" s="3" t="s">
        <v>22</v>
      </c>
      <c r="F16" s="1">
        <v>27700</v>
      </c>
      <c r="G16" s="1">
        <v>91870</v>
      </c>
      <c r="H16" s="1">
        <v>5000</v>
      </c>
      <c r="I16" s="1">
        <f t="shared" si="0"/>
        <v>124570</v>
      </c>
      <c r="J16" s="1">
        <v>1182</v>
      </c>
      <c r="K16" s="1">
        <v>20000</v>
      </c>
      <c r="L16" s="1">
        <v>132072</v>
      </c>
      <c r="M16" s="1">
        <v>5000</v>
      </c>
      <c r="N16" s="1">
        <f t="shared" si="1"/>
        <v>157072</v>
      </c>
      <c r="O16" s="1">
        <v>1253.74</v>
      </c>
      <c r="P16" s="8">
        <f t="shared" si="2"/>
        <v>6.0693739424703796E-2</v>
      </c>
      <c r="R16" s="1">
        <v>30000</v>
      </c>
      <c r="S16" s="1">
        <v>202936</v>
      </c>
      <c r="T16" s="1">
        <v>5000</v>
      </c>
      <c r="U16" s="1">
        <f t="shared" si="3"/>
        <v>237936</v>
      </c>
      <c r="V16" s="1">
        <v>1711.31</v>
      </c>
      <c r="W16" s="8">
        <f t="shared" si="5"/>
        <v>0.36496402762933289</v>
      </c>
    </row>
    <row r="17" spans="1:23" x14ac:dyDescent="0.25">
      <c r="A17" s="12" t="s">
        <v>48</v>
      </c>
      <c r="B17" s="2">
        <v>0.51</v>
      </c>
      <c r="C17" s="2">
        <f t="shared" si="4"/>
        <v>22215.600000000002</v>
      </c>
      <c r="D17" s="9">
        <v>1760</v>
      </c>
      <c r="E17" s="3" t="s">
        <v>32</v>
      </c>
      <c r="F17" s="1">
        <v>10200</v>
      </c>
      <c r="G17" s="1">
        <v>93660</v>
      </c>
      <c r="H17" s="1">
        <v>9635</v>
      </c>
      <c r="I17" s="1">
        <f t="shared" si="0"/>
        <v>113495</v>
      </c>
      <c r="J17" s="1">
        <v>1077</v>
      </c>
      <c r="K17" s="1">
        <v>20000</v>
      </c>
      <c r="L17" s="1">
        <v>109860</v>
      </c>
      <c r="M17" s="1">
        <v>9635</v>
      </c>
      <c r="N17" s="1">
        <f t="shared" si="1"/>
        <v>139495</v>
      </c>
      <c r="O17" s="1">
        <v>1324.2</v>
      </c>
      <c r="P17" s="8">
        <f t="shared" si="2"/>
        <v>0.22952646239554331</v>
      </c>
      <c r="R17" s="1">
        <v>30000</v>
      </c>
      <c r="S17" s="1">
        <v>174660</v>
      </c>
      <c r="T17" s="1">
        <v>9635</v>
      </c>
      <c r="U17" s="1">
        <f t="shared" si="3"/>
        <v>214295</v>
      </c>
      <c r="V17" s="1">
        <v>1807.11</v>
      </c>
      <c r="W17" s="8">
        <f t="shared" si="5"/>
        <v>0.36468056184866326</v>
      </c>
    </row>
    <row r="24" spans="1:23" x14ac:dyDescent="0.25">
      <c r="B24" s="6"/>
      <c r="D24" s="10"/>
      <c r="J24" s="11"/>
    </row>
    <row r="25" spans="1:23" x14ac:dyDescent="0.25">
      <c r="J25" s="11"/>
    </row>
    <row r="27" spans="1:23" x14ac:dyDescent="0.25">
      <c r="J27" s="11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21363-A7DD-43C3-93F8-DFDF0359E1DD}">
  <dimension ref="A1:J102"/>
  <sheetViews>
    <sheetView workbookViewId="0">
      <pane xSplit="1" topLeftCell="C1" activePane="topRight" state="frozen"/>
      <selection pane="topRight" activeCell="E12" sqref="E12"/>
    </sheetView>
  </sheetViews>
  <sheetFormatPr defaultRowHeight="15" x14ac:dyDescent="0.25"/>
  <cols>
    <col min="1" max="1" width="23.85546875" style="12" bestFit="1" customWidth="1"/>
    <col min="2" max="2" width="32.28515625" bestFit="1" customWidth="1"/>
    <col min="3" max="4" width="15.42578125" bestFit="1" customWidth="1"/>
    <col min="5" max="5" width="34" style="8" bestFit="1" customWidth="1"/>
    <col min="6" max="6" width="38.28515625" style="8" bestFit="1" customWidth="1"/>
    <col min="7" max="7" width="40.140625" style="8" bestFit="1" customWidth="1"/>
    <col min="8" max="8" width="10" style="8" bestFit="1" customWidth="1"/>
    <col min="9" max="9" width="10.140625" style="8" bestFit="1" customWidth="1"/>
    <col min="10" max="10" width="11.140625" style="8" bestFit="1" customWidth="1"/>
  </cols>
  <sheetData>
    <row r="1" spans="1:10" x14ac:dyDescent="0.25">
      <c r="A1" s="12" t="s">
        <v>0</v>
      </c>
      <c r="B1" t="s">
        <v>49</v>
      </c>
      <c r="C1" t="s">
        <v>50</v>
      </c>
      <c r="D1" t="s">
        <v>51</v>
      </c>
      <c r="E1" s="8" t="s">
        <v>52</v>
      </c>
      <c r="F1" s="8" t="s">
        <v>53</v>
      </c>
      <c r="G1" s="8" t="s">
        <v>54</v>
      </c>
      <c r="H1" s="8" t="s">
        <v>55</v>
      </c>
      <c r="I1" s="8" t="s">
        <v>56</v>
      </c>
      <c r="J1" s="8" t="s">
        <v>57</v>
      </c>
    </row>
    <row r="2" spans="1:10" x14ac:dyDescent="0.25">
      <c r="A2" s="12" t="s">
        <v>7</v>
      </c>
      <c r="B2" s="1">
        <f>'Raw Property Data'!F3/'Raw Property Data'!C3</f>
        <v>0.4591368227731864</v>
      </c>
      <c r="C2" s="1">
        <f>'Raw Property Data'!K3/'Raw Property Data'!C3</f>
        <v>0.85025337550590074</v>
      </c>
      <c r="D2" s="1">
        <f>'Raw Property Data'!R3/'Raw Property Data'!C3</f>
        <v>1.275380063258851</v>
      </c>
      <c r="E2" s="8">
        <f>'Raw Property Data'!K3/'Raw Property Data'!F3-1</f>
        <v>0.85185185185185186</v>
      </c>
      <c r="F2" s="8">
        <f>'Raw Property Data'!R3/'Raw Property Data'!K3-1</f>
        <v>0.5</v>
      </c>
      <c r="G2" s="8">
        <f>'Raw Property Data'!N3/'Raw Property Data'!I3-1</f>
        <v>0.3352351071295876</v>
      </c>
      <c r="H2" s="8">
        <f>'Raw Property Data'!R3/'Raw Property Data'!K3</f>
        <v>1.5</v>
      </c>
      <c r="I2" s="8">
        <f>'Raw Property Data'!S3/'Raw Property Data'!L3</f>
        <v>1.6985676844354063</v>
      </c>
      <c r="J2" s="8">
        <f>'Raw Property Data'!U3/'Raw Property Data'!N3</f>
        <v>1.6502346692060823</v>
      </c>
    </row>
    <row r="3" spans="1:10" x14ac:dyDescent="0.25">
      <c r="A3" s="12" t="s">
        <v>31</v>
      </c>
      <c r="B3" s="1">
        <f>'Raw Property Data'!F4/'Raw Property Data'!C4</f>
        <v>0.4591368227731864</v>
      </c>
      <c r="C3" s="1">
        <f>'Raw Property Data'!K4/'Raw Property Data'!C4</f>
        <v>0.51588407053167007</v>
      </c>
      <c r="D3" s="1">
        <f>'Raw Property Data'!R4/'Raw Property Data'!C4</f>
        <v>0.7738261057975051</v>
      </c>
      <c r="E3" s="8">
        <f>'Raw Property Data'!K4/'Raw Property Data'!F4-1</f>
        <v>0.12359550561797761</v>
      </c>
      <c r="F3" s="8">
        <f>'Raw Property Data'!R4/'Raw Property Data'!K4-1</f>
        <v>0.5</v>
      </c>
      <c r="G3" s="8">
        <f>'Raw Property Data'!N4/'Raw Property Data'!I4-1</f>
        <v>0.15354574984488489</v>
      </c>
      <c r="H3" s="8">
        <f>'Raw Property Data'!R4/'Raw Property Data'!K4</f>
        <v>1.5</v>
      </c>
      <c r="I3" s="8">
        <f>'Raw Property Data'!S4/'Raw Property Data'!L4</f>
        <v>1.5831043956043955</v>
      </c>
      <c r="J3" s="8">
        <f>'Raw Property Data'!U4/'Raw Property Data'!N4</f>
        <v>1.5424682022400811</v>
      </c>
    </row>
    <row r="4" spans="1:10" x14ac:dyDescent="0.25">
      <c r="A4" s="12" t="s">
        <v>40</v>
      </c>
      <c r="B4" s="1">
        <f>'Raw Property Data'!F5/'Raw Property Data'!C5</f>
        <v>0.45913682277318635</v>
      </c>
      <c r="C4" s="1">
        <f>'Raw Property Data'!K5/'Raw Property Data'!C5</f>
        <v>1.3504024199211364</v>
      </c>
      <c r="D4" s="1">
        <f>'Raw Property Data'!R5/'Raw Property Data'!C5</f>
        <v>2.0256036298817044</v>
      </c>
      <c r="E4" s="8">
        <f>'Raw Property Data'!K5/'Raw Property Data'!F5-1</f>
        <v>1.9411764705882355</v>
      </c>
      <c r="F4" s="8">
        <f>'Raw Property Data'!R5/'Raw Property Data'!K5-1</f>
        <v>0.5</v>
      </c>
      <c r="G4" s="8">
        <f>'Raw Property Data'!N5/'Raw Property Data'!I5-1</f>
        <v>0.30287217254076793</v>
      </c>
      <c r="H4" s="8">
        <f>'Raw Property Data'!R5/'Raw Property Data'!K5</f>
        <v>1.5</v>
      </c>
      <c r="I4" s="8">
        <f>'Raw Property Data'!S5/'Raw Property Data'!L5</f>
        <v>1.636657965559805</v>
      </c>
      <c r="J4" s="8">
        <f>'Raw Property Data'!U5/'Raw Property Data'!N5</f>
        <v>1.5888822493903325</v>
      </c>
    </row>
    <row r="5" spans="1:10" x14ac:dyDescent="0.25">
      <c r="A5" s="12" t="s">
        <v>14</v>
      </c>
      <c r="B5" s="1">
        <f>'Raw Property Data'!F6/'Raw Property Data'!C6</f>
        <v>0.45913682277318635</v>
      </c>
      <c r="C5" s="1">
        <f>'Raw Property Data'!K6/'Raw Property Data'!C6</f>
        <v>0.99812352776779645</v>
      </c>
      <c r="D5" s="1">
        <f>'Raw Property Data'!R6/'Raw Property Data'!C6</f>
        <v>1.4971852916516946</v>
      </c>
      <c r="E5" s="8">
        <f>'Raw Property Data'!K6/'Raw Property Data'!F6-1</f>
        <v>1.1739130434782608</v>
      </c>
      <c r="F5" s="8">
        <f>'Raw Property Data'!R6/'Raw Property Data'!K6-1</f>
        <v>0.5</v>
      </c>
      <c r="G5" s="8">
        <f>'Raw Property Data'!N6/'Raw Property Data'!I6-1</f>
        <v>0.28348397699260475</v>
      </c>
      <c r="H5" s="8">
        <f>'Raw Property Data'!R6/'Raw Property Data'!K6</f>
        <v>1.5</v>
      </c>
      <c r="I5" s="8">
        <f>'Raw Property Data'!S6/'Raw Property Data'!L6</f>
        <v>1.6272321428571428</v>
      </c>
      <c r="J5" s="8">
        <f>'Raw Property Data'!U6/'Raw Property Data'!N6</f>
        <v>1.5703472169917903</v>
      </c>
    </row>
    <row r="6" spans="1:10" x14ac:dyDescent="0.25">
      <c r="A6" s="12" t="s">
        <v>15</v>
      </c>
      <c r="B6" s="1">
        <f>'Raw Property Data'!F7/'Raw Property Data'!C7</f>
        <v>0.4591368227731864</v>
      </c>
      <c r="C6" s="1">
        <f>'Raw Property Data'!K7/'Raw Property Data'!C7</f>
        <v>1.0677600529608986</v>
      </c>
      <c r="D6" s="1">
        <f>'Raw Property Data'!R7/'Raw Property Data'!C7</f>
        <v>1.6016400794413479</v>
      </c>
      <c r="E6" s="8">
        <f>'Raw Property Data'!K7/'Raw Property Data'!F7-1</f>
        <v>1.3255813953488373</v>
      </c>
      <c r="F6" s="8">
        <f>'Raw Property Data'!R7/'Raw Property Data'!K7-1</f>
        <v>0.5</v>
      </c>
      <c r="G6" s="8">
        <f>'Raw Property Data'!N7/'Raw Property Data'!I7-1</f>
        <v>0.24650610072472268</v>
      </c>
      <c r="H6" s="8">
        <f>'Raw Property Data'!R7/'Raw Property Data'!K7</f>
        <v>1.5</v>
      </c>
      <c r="I6" s="8">
        <f>'Raw Property Data'!S7/'Raw Property Data'!L7</f>
        <v>1.5820895522388059</v>
      </c>
      <c r="J6" s="8">
        <f>'Raw Property Data'!U7/'Raw Property Data'!N7</f>
        <v>1.5515273581738838</v>
      </c>
    </row>
    <row r="7" spans="1:10" x14ac:dyDescent="0.25">
      <c r="A7" s="12" t="s">
        <v>28</v>
      </c>
      <c r="B7" s="1">
        <f>'Raw Property Data'!F8/'Raw Property Data'!C8</f>
        <v>0.39354584809130266</v>
      </c>
      <c r="C7" s="1">
        <f>'Raw Property Data'!K8/'Raw Property Data'!C8</f>
        <v>0.32795487340941892</v>
      </c>
      <c r="D7" s="1">
        <f>'Raw Property Data'!R8/'Raw Property Data'!C8</f>
        <v>0.49193231011412836</v>
      </c>
      <c r="E7" s="8">
        <f>'Raw Property Data'!K8/'Raw Property Data'!F8-1</f>
        <v>-0.16666666666666663</v>
      </c>
      <c r="F7" s="8">
        <f>'Raw Property Data'!R8/'Raw Property Data'!K8-1</f>
        <v>0.5</v>
      </c>
      <c r="G7" s="8">
        <f>'Raw Property Data'!N8/'Raw Property Data'!I8-1</f>
        <v>0.11909413500259158</v>
      </c>
      <c r="H7" s="8">
        <f>'Raw Property Data'!R8/'Raw Property Data'!K8</f>
        <v>1.5</v>
      </c>
      <c r="I7" s="8">
        <f>'Raw Property Data'!S8/'Raw Property Data'!L8</f>
        <v>1.6146983857264232</v>
      </c>
      <c r="J7" s="8">
        <f>'Raw Property Data'!U8/'Raw Property Data'!N8</f>
        <v>1.5590657383090047</v>
      </c>
    </row>
    <row r="8" spans="1:10" x14ac:dyDescent="0.25">
      <c r="A8" s="12" t="s">
        <v>16</v>
      </c>
      <c r="B8" s="1">
        <f>'Raw Property Data'!F9/'Raw Property Data'!C9</f>
        <v>0.4591368227731864</v>
      </c>
      <c r="C8" s="1">
        <f>'Raw Property Data'!K9/'Raw Property Data'!C9</f>
        <v>1.0677600529608986</v>
      </c>
      <c r="D8" s="1">
        <f>'Raw Property Data'!R9/'Raw Property Data'!C9</f>
        <v>1.6016400794413479</v>
      </c>
      <c r="E8" s="8">
        <f>'Raw Property Data'!K9/'Raw Property Data'!F9-1</f>
        <v>1.3255813953488373</v>
      </c>
      <c r="F8" s="8">
        <f>'Raw Property Data'!R9/'Raw Property Data'!K9-1</f>
        <v>0.5</v>
      </c>
      <c r="G8" s="8">
        <f>'Raw Property Data'!N9/'Raw Property Data'!I9-1</f>
        <v>0.26633208312838175</v>
      </c>
      <c r="H8" s="8">
        <f>'Raw Property Data'!R9/'Raw Property Data'!K9</f>
        <v>1.5</v>
      </c>
      <c r="I8" s="8">
        <f>'Raw Property Data'!S9/'Raw Property Data'!L9</f>
        <v>1.6663371230845279</v>
      </c>
      <c r="J8" s="8">
        <f>'Raw Property Data'!U9/'Raw Property Data'!N9</f>
        <v>1.6252055958486329</v>
      </c>
    </row>
    <row r="9" spans="1:10" x14ac:dyDescent="0.25">
      <c r="A9" s="12" t="s">
        <v>17</v>
      </c>
      <c r="B9" s="1">
        <f>'Raw Property Data'!F10/'Raw Property Data'!C10</f>
        <v>0.4591368227731864</v>
      </c>
      <c r="C9" s="1">
        <f>'Raw Property Data'!K10/'Raw Property Data'!C10</f>
        <v>0.54659145568236478</v>
      </c>
      <c r="D9" s="1">
        <f>'Raw Property Data'!R10/'Raw Property Data'!C10</f>
        <v>0.81988718352354717</v>
      </c>
      <c r="E9" s="8">
        <f>'Raw Property Data'!K10/'Raw Property Data'!F10-1</f>
        <v>0.19047619047619047</v>
      </c>
      <c r="F9" s="8">
        <f>'Raw Property Data'!R10/'Raw Property Data'!K10-1</f>
        <v>0.5</v>
      </c>
      <c r="G9" s="8">
        <f>'Raw Property Data'!N10/'Raw Property Data'!I10-1</f>
        <v>0.17585551330798488</v>
      </c>
      <c r="H9" s="8">
        <f>'Raw Property Data'!R10/'Raw Property Data'!K10</f>
        <v>1.5</v>
      </c>
      <c r="I9" s="8">
        <f>'Raw Property Data'!S10/'Raw Property Data'!L10</f>
        <v>1.6194528875379939</v>
      </c>
      <c r="J9" s="8">
        <f>'Raw Property Data'!U10/'Raw Property Data'!N10</f>
        <v>1.5751010509296686</v>
      </c>
    </row>
    <row r="10" spans="1:10" x14ac:dyDescent="0.25">
      <c r="A10" s="12" t="s">
        <v>29</v>
      </c>
      <c r="B10" s="1">
        <f>'Raw Property Data'!F11/'Raw Property Data'!C11</f>
        <v>0.45913682277318635</v>
      </c>
      <c r="C10" s="1">
        <f>'Raw Property Data'!K11/'Raw Property Data'!C11</f>
        <v>0.49906176388389822</v>
      </c>
      <c r="D10" s="1">
        <f>'Raw Property Data'!R11/'Raw Property Data'!C11</f>
        <v>0.74859264582584728</v>
      </c>
      <c r="E10" s="8">
        <f>'Raw Property Data'!K11/'Raw Property Data'!F11-1</f>
        <v>8.6956521739130377E-2</v>
      </c>
      <c r="F10" s="8">
        <f>'Raw Property Data'!R11/'Raw Property Data'!K11-1</f>
        <v>0.5</v>
      </c>
      <c r="G10" s="8">
        <f>'Raw Property Data'!N11/'Raw Property Data'!I11-1</f>
        <v>0.12018050358128596</v>
      </c>
      <c r="H10" s="8">
        <f>'Raw Property Data'!R11/'Raw Property Data'!K11</f>
        <v>1.5</v>
      </c>
      <c r="I10" s="8">
        <f>'Raw Property Data'!S11/'Raw Property Data'!L11</f>
        <v>1.4696189495365601</v>
      </c>
      <c r="J10" s="8">
        <f>'Raw Property Data'!U11/'Raw Property Data'!N11</f>
        <v>1.4546931803581011</v>
      </c>
    </row>
    <row r="11" spans="1:10" x14ac:dyDescent="0.25">
      <c r="A11" s="12" t="s">
        <v>25</v>
      </c>
      <c r="B11" s="1">
        <f>'Raw Property Data'!F12/'Raw Property Data'!C12</f>
        <v>0.36460865337870685</v>
      </c>
      <c r="C11" s="1">
        <f>'Raw Property Data'!K12/'Raw Property Data'!C12</f>
        <v>0.27008048398422729</v>
      </c>
      <c r="D11" s="1">
        <f>'Raw Property Data'!R12/'Raw Property Data'!C12</f>
        <v>0.40512072597634097</v>
      </c>
      <c r="E11" s="8">
        <f>'Raw Property Data'!K12/'Raw Property Data'!F12-1</f>
        <v>-0.2592592592592593</v>
      </c>
      <c r="F11" s="8">
        <f>'Raw Property Data'!R12/'Raw Property Data'!K12-1</f>
        <v>0.5</v>
      </c>
      <c r="G11" s="8">
        <f>'Raw Property Data'!N12/'Raw Property Data'!I12-1</f>
        <v>0.1038503014124843</v>
      </c>
      <c r="H11" s="8">
        <f>'Raw Property Data'!R12/'Raw Property Data'!K12</f>
        <v>1.5</v>
      </c>
      <c r="I11" s="8">
        <f>'Raw Property Data'!S12/'Raw Property Data'!L12</f>
        <v>1.5537424618659099</v>
      </c>
      <c r="J11" s="8">
        <f>'Raw Property Data'!U12/'Raw Property Data'!N12</f>
        <v>1.5275257641152118</v>
      </c>
    </row>
    <row r="12" spans="1:10" x14ac:dyDescent="0.25">
      <c r="A12" s="12" t="s">
        <v>26</v>
      </c>
      <c r="B12" s="1">
        <f>'Raw Property Data'!F13/'Raw Property Data'!C13</f>
        <v>0.45913682277318646</v>
      </c>
      <c r="C12" s="1">
        <f>'Raw Property Data'!K13/'Raw Property Data'!C13</f>
        <v>0.66541568517853111</v>
      </c>
      <c r="D12" s="1">
        <f>'Raw Property Data'!R13/'Raw Property Data'!C13</f>
        <v>0.99812352776779667</v>
      </c>
      <c r="E12" s="8">
        <f>'Raw Property Data'!K13/'Raw Property Data'!F13-1</f>
        <v>0.44927536231884058</v>
      </c>
      <c r="F12" s="8">
        <f>'Raw Property Data'!R13/'Raw Property Data'!K13-1</f>
        <v>0.5</v>
      </c>
      <c r="G12" s="8">
        <f>'Raw Property Data'!N13/'Raw Property Data'!I13-1</f>
        <v>0.19895178197064989</v>
      </c>
      <c r="H12" s="8">
        <f>'Raw Property Data'!R13/'Raw Property Data'!K13</f>
        <v>1.5</v>
      </c>
      <c r="I12" s="8">
        <f>'Raw Property Data'!S13/'Raw Property Data'!L13</f>
        <v>1.588369441277081</v>
      </c>
      <c r="J12" s="8">
        <f>'Raw Property Data'!U13/'Raw Property Data'!N13</f>
        <v>1.5540595675234599</v>
      </c>
    </row>
    <row r="13" spans="1:10" x14ac:dyDescent="0.25">
      <c r="A13" s="12" t="s">
        <v>27</v>
      </c>
      <c r="B13" s="1">
        <f>'Raw Property Data'!F14/'Raw Property Data'!C14</f>
        <v>0.45913682277318635</v>
      </c>
      <c r="C13" s="1">
        <f>'Raw Property Data'!K14/'Raw Property Data'!C14</f>
        <v>0.86629589202487989</v>
      </c>
      <c r="D13" s="1">
        <f>'Raw Property Data'!R14/'Raw Property Data'!C14</f>
        <v>1.2994438380373199</v>
      </c>
      <c r="E13" s="8">
        <f>'Raw Property Data'!K14/'Raw Property Data'!F14-1</f>
        <v>0.8867924528301887</v>
      </c>
      <c r="F13" s="8">
        <f>'Raw Property Data'!R14/'Raw Property Data'!K14-1</f>
        <v>0.5</v>
      </c>
      <c r="G13" s="8">
        <f>'Raw Property Data'!N14/'Raw Property Data'!I14-1</f>
        <v>0.23454742981302523</v>
      </c>
      <c r="H13" s="8">
        <f>'Raw Property Data'!R14/'Raw Property Data'!K14</f>
        <v>1.5</v>
      </c>
      <c r="I13" s="8">
        <f>'Raw Property Data'!S14/'Raw Property Data'!L14</f>
        <v>1.6274745050989803</v>
      </c>
      <c r="J13" s="8">
        <f>'Raw Property Data'!U14/'Raw Property Data'!N14</f>
        <v>1.578309745462726</v>
      </c>
    </row>
    <row r="14" spans="1:10" x14ac:dyDescent="0.25">
      <c r="A14" s="12" t="s">
        <v>46</v>
      </c>
      <c r="B14" s="1">
        <f>'Raw Property Data'!F15/'Raw Property Data'!C15</f>
        <v>0.45913682277318635</v>
      </c>
      <c r="C14" s="1">
        <f>'Raw Property Data'!K15/'Raw Property Data'!C15</f>
        <v>1.3504024199211364</v>
      </c>
      <c r="D14" s="1">
        <f>'Raw Property Data'!R15/'Raw Property Data'!C15</f>
        <v>2.0256036298817044</v>
      </c>
      <c r="E14" s="8">
        <f>'Raw Property Data'!K15/'Raw Property Data'!F15-1</f>
        <v>1.9411764705882355</v>
      </c>
      <c r="F14" s="8">
        <f>'Raw Property Data'!R15/'Raw Property Data'!K15-1</f>
        <v>0.5</v>
      </c>
      <c r="G14" s="8">
        <f>'Raw Property Data'!N15/'Raw Property Data'!I15-1</f>
        <v>0.28049476195415424</v>
      </c>
      <c r="H14" s="8">
        <f>'Raw Property Data'!R15/'Raw Property Data'!K15</f>
        <v>1.5</v>
      </c>
      <c r="I14" s="8">
        <f>'Raw Property Data'!S15/'Raw Property Data'!L15</f>
        <v>1.6287964004499438</v>
      </c>
      <c r="J14" s="8">
        <f>'Raw Property Data'!U15/'Raw Property Data'!N15</f>
        <v>1.5882289409556982</v>
      </c>
    </row>
    <row r="15" spans="1:10" x14ac:dyDescent="0.25">
      <c r="A15" s="12" t="s">
        <v>47</v>
      </c>
      <c r="B15" s="1">
        <f>'Raw Property Data'!F16/'Raw Property Data'!C16</f>
        <v>0.35926807883664585</v>
      </c>
      <c r="C15" s="1">
        <f>'Raw Property Data'!K16/'Raw Property Data'!C16</f>
        <v>0.25939933490010531</v>
      </c>
      <c r="D15" s="1">
        <f>'Raw Property Data'!R16/'Raw Property Data'!C16</f>
        <v>0.38909900235015799</v>
      </c>
      <c r="E15" s="8">
        <f>'Raw Property Data'!K16/'Raw Property Data'!F16-1</f>
        <v>-0.27797833935018046</v>
      </c>
      <c r="F15" s="8">
        <f>'Raw Property Data'!R16/'Raw Property Data'!K16-1</f>
        <v>0.5</v>
      </c>
      <c r="G15" s="8">
        <f>'Raw Property Data'!N16/'Raw Property Data'!I16-1</f>
        <v>0.26091354258649746</v>
      </c>
      <c r="H15" s="8">
        <f>'Raw Property Data'!R16/'Raw Property Data'!K16</f>
        <v>1.5</v>
      </c>
      <c r="I15" s="8">
        <f>'Raw Property Data'!S16/'Raw Property Data'!L16</f>
        <v>1.5365558180386456</v>
      </c>
      <c r="J15" s="8">
        <f>'Raw Property Data'!U16/'Raw Property Data'!N16</f>
        <v>1.5148212284812062</v>
      </c>
    </row>
    <row r="16" spans="1:10" x14ac:dyDescent="0.25">
      <c r="A16" s="12" t="s">
        <v>48</v>
      </c>
      <c r="B16" s="1">
        <f>'Raw Property Data'!F17/'Raw Property Data'!C17</f>
        <v>0.45913682277318635</v>
      </c>
      <c r="C16" s="1">
        <f>'Raw Property Data'!K17/'Raw Property Data'!C17</f>
        <v>0.9002682799474242</v>
      </c>
      <c r="D16" s="1">
        <f>'Raw Property Data'!R17/'Raw Property Data'!C17</f>
        <v>1.3504024199211364</v>
      </c>
      <c r="E16" s="8">
        <f>'Raw Property Data'!K17/'Raw Property Data'!F17-1</f>
        <v>0.96078431372549011</v>
      </c>
      <c r="F16" s="8">
        <f>'Raw Property Data'!R17/'Raw Property Data'!K17-1</f>
        <v>0.5</v>
      </c>
      <c r="G16" s="8">
        <f>'Raw Property Data'!N17/'Raw Property Data'!I17-1</f>
        <v>0.22908498171725622</v>
      </c>
      <c r="H16" s="8">
        <f>'Raw Property Data'!R17/'Raw Property Data'!K17</f>
        <v>1.5</v>
      </c>
      <c r="I16" s="8">
        <f>'Raw Property Data'!S17/'Raw Property Data'!L17</f>
        <v>1.5898416166029492</v>
      </c>
      <c r="J16" s="8">
        <f>'Raw Property Data'!U17/'Raw Property Data'!N17</f>
        <v>1.5362199361984301</v>
      </c>
    </row>
    <row r="21" spans="2:4" x14ac:dyDescent="0.25">
      <c r="B21" s="1"/>
      <c r="C21" s="1"/>
      <c r="D21" s="1"/>
    </row>
    <row r="22" spans="2:4" x14ac:dyDescent="0.25">
      <c r="B22" s="1"/>
      <c r="C22" s="1"/>
      <c r="D22" s="1"/>
    </row>
    <row r="23" spans="2:4" x14ac:dyDescent="0.25">
      <c r="B23" s="1"/>
      <c r="C23" s="1"/>
      <c r="D23" s="1"/>
    </row>
    <row r="24" spans="2:4" x14ac:dyDescent="0.25">
      <c r="B24" s="1"/>
      <c r="C24" s="1"/>
      <c r="D24" s="1"/>
    </row>
    <row r="25" spans="2:4" x14ac:dyDescent="0.25">
      <c r="B25" s="1"/>
      <c r="C25" s="1"/>
      <c r="D25" s="1"/>
    </row>
    <row r="26" spans="2:4" x14ac:dyDescent="0.25">
      <c r="B26" s="1"/>
      <c r="C26" s="1"/>
      <c r="D26" s="1"/>
    </row>
    <row r="27" spans="2:4" x14ac:dyDescent="0.25">
      <c r="B27" s="1"/>
      <c r="C27" s="1"/>
      <c r="D27" s="1"/>
    </row>
    <row r="28" spans="2:4" x14ac:dyDescent="0.25">
      <c r="B28" s="1"/>
      <c r="C28" s="1"/>
      <c r="D28" s="1"/>
    </row>
    <row r="29" spans="2:4" x14ac:dyDescent="0.25">
      <c r="B29" s="1"/>
      <c r="C29" s="1"/>
      <c r="D29" s="1"/>
    </row>
    <row r="30" spans="2:4" x14ac:dyDescent="0.25">
      <c r="B30" s="1"/>
      <c r="C30" s="1"/>
      <c r="D30" s="1"/>
    </row>
    <row r="31" spans="2:4" x14ac:dyDescent="0.25">
      <c r="B31" s="1"/>
      <c r="C31" s="1"/>
      <c r="D31" s="1"/>
    </row>
    <row r="32" spans="2:4" x14ac:dyDescent="0.25">
      <c r="B32" s="1"/>
      <c r="C32" s="1"/>
      <c r="D32" s="1"/>
    </row>
    <row r="33" spans="2:4" x14ac:dyDescent="0.25">
      <c r="B33" s="1"/>
      <c r="C33" s="1"/>
      <c r="D33" s="1"/>
    </row>
    <row r="34" spans="2:4" x14ac:dyDescent="0.25">
      <c r="B34" s="1"/>
      <c r="C34" s="1"/>
      <c r="D34" s="1"/>
    </row>
    <row r="35" spans="2:4" x14ac:dyDescent="0.25">
      <c r="B35" s="1"/>
      <c r="C35" s="1"/>
      <c r="D35" s="1"/>
    </row>
    <row r="36" spans="2:4" x14ac:dyDescent="0.25">
      <c r="B36" s="1"/>
      <c r="C36" s="1"/>
      <c r="D36" s="1"/>
    </row>
    <row r="37" spans="2:4" x14ac:dyDescent="0.25">
      <c r="B37" s="1"/>
      <c r="C37" s="1"/>
      <c r="D37" s="1"/>
    </row>
    <row r="38" spans="2:4" x14ac:dyDescent="0.25">
      <c r="B38" s="1"/>
      <c r="C38" s="1"/>
      <c r="D38" s="1"/>
    </row>
    <row r="39" spans="2:4" x14ac:dyDescent="0.25">
      <c r="B39" s="1"/>
      <c r="C39" s="1"/>
      <c r="D39" s="1"/>
    </row>
    <row r="40" spans="2:4" x14ac:dyDescent="0.25">
      <c r="B40" s="1"/>
      <c r="C40" s="1"/>
      <c r="D40" s="1"/>
    </row>
    <row r="41" spans="2:4" x14ac:dyDescent="0.25">
      <c r="B41" s="1"/>
      <c r="C41" s="1"/>
      <c r="D41" s="1"/>
    </row>
    <row r="42" spans="2:4" x14ac:dyDescent="0.25">
      <c r="B42" s="1"/>
      <c r="C42" s="1"/>
      <c r="D42" s="1"/>
    </row>
    <row r="43" spans="2:4" x14ac:dyDescent="0.25">
      <c r="B43" s="1"/>
      <c r="C43" s="1"/>
      <c r="D43" s="1"/>
    </row>
    <row r="44" spans="2:4" x14ac:dyDescent="0.25">
      <c r="B44" s="1"/>
      <c r="C44" s="1"/>
      <c r="D44" s="1"/>
    </row>
    <row r="45" spans="2:4" x14ac:dyDescent="0.25">
      <c r="B45" s="1"/>
      <c r="C45" s="1"/>
      <c r="D45" s="1"/>
    </row>
    <row r="46" spans="2:4" x14ac:dyDescent="0.25">
      <c r="B46" s="1"/>
      <c r="C46" s="1"/>
      <c r="D46" s="1"/>
    </row>
    <row r="47" spans="2:4" x14ac:dyDescent="0.25">
      <c r="B47" s="1"/>
      <c r="C47" s="1"/>
      <c r="D47" s="1"/>
    </row>
    <row r="48" spans="2:4" x14ac:dyDescent="0.25">
      <c r="B48" s="1"/>
      <c r="C48" s="1"/>
      <c r="D48" s="1"/>
    </row>
    <row r="49" spans="2:4" x14ac:dyDescent="0.25">
      <c r="B49" s="1"/>
      <c r="C49" s="1"/>
      <c r="D49" s="1"/>
    </row>
    <row r="50" spans="2:4" x14ac:dyDescent="0.25">
      <c r="B50" s="1"/>
      <c r="C50" s="1"/>
      <c r="D50" s="1"/>
    </row>
    <row r="51" spans="2:4" x14ac:dyDescent="0.25">
      <c r="B51" s="1"/>
      <c r="C51" s="1"/>
      <c r="D51" s="1"/>
    </row>
    <row r="52" spans="2:4" x14ac:dyDescent="0.25">
      <c r="B52" s="1"/>
      <c r="C52" s="1"/>
      <c r="D52" s="1"/>
    </row>
    <row r="53" spans="2:4" x14ac:dyDescent="0.25">
      <c r="B53" s="1"/>
      <c r="C53" s="1"/>
      <c r="D53" s="1"/>
    </row>
    <row r="54" spans="2:4" x14ac:dyDescent="0.25">
      <c r="B54" s="1"/>
      <c r="C54" s="1"/>
      <c r="D54" s="1"/>
    </row>
    <row r="55" spans="2:4" x14ac:dyDescent="0.25">
      <c r="B55" s="1"/>
      <c r="C55" s="1"/>
      <c r="D55" s="1"/>
    </row>
    <row r="56" spans="2:4" x14ac:dyDescent="0.25">
      <c r="B56" s="1"/>
      <c r="C56" s="1"/>
      <c r="D56" s="1"/>
    </row>
    <row r="57" spans="2:4" x14ac:dyDescent="0.25">
      <c r="B57" s="1"/>
      <c r="C57" s="1"/>
      <c r="D57" s="1"/>
    </row>
    <row r="58" spans="2:4" x14ac:dyDescent="0.25">
      <c r="B58" s="1"/>
      <c r="C58" s="1"/>
      <c r="D58" s="1"/>
    </row>
    <row r="59" spans="2:4" x14ac:dyDescent="0.25">
      <c r="B59" s="1"/>
      <c r="C59" s="1"/>
      <c r="D59" s="1"/>
    </row>
    <row r="60" spans="2:4" x14ac:dyDescent="0.25">
      <c r="B60" s="1"/>
      <c r="C60" s="1"/>
      <c r="D60" s="1"/>
    </row>
    <row r="61" spans="2:4" x14ac:dyDescent="0.25">
      <c r="B61" s="1"/>
      <c r="C61" s="1"/>
      <c r="D61" s="1"/>
    </row>
    <row r="62" spans="2:4" x14ac:dyDescent="0.25">
      <c r="B62" s="1"/>
      <c r="C62" s="1"/>
      <c r="D62" s="1"/>
    </row>
    <row r="63" spans="2:4" x14ac:dyDescent="0.25">
      <c r="B63" s="1"/>
      <c r="C63" s="1"/>
      <c r="D63" s="1"/>
    </row>
    <row r="64" spans="2:4" x14ac:dyDescent="0.25">
      <c r="B64" s="1"/>
      <c r="C64" s="1"/>
      <c r="D64" s="1"/>
    </row>
    <row r="65" spans="2:4" x14ac:dyDescent="0.25">
      <c r="B65" s="1"/>
      <c r="C65" s="1"/>
      <c r="D65" s="1"/>
    </row>
    <row r="66" spans="2:4" x14ac:dyDescent="0.25">
      <c r="B66" s="1"/>
      <c r="C66" s="1"/>
      <c r="D66" s="1"/>
    </row>
    <row r="67" spans="2:4" x14ac:dyDescent="0.25">
      <c r="B67" s="1"/>
      <c r="C67" s="1"/>
      <c r="D67" s="1"/>
    </row>
    <row r="68" spans="2:4" x14ac:dyDescent="0.25">
      <c r="B68" s="1"/>
      <c r="C68" s="1"/>
      <c r="D68" s="1"/>
    </row>
    <row r="69" spans="2:4" x14ac:dyDescent="0.25">
      <c r="B69" s="1"/>
      <c r="C69" s="1"/>
      <c r="D69" s="1"/>
    </row>
    <row r="70" spans="2:4" x14ac:dyDescent="0.25">
      <c r="B70" s="1"/>
      <c r="C70" s="1"/>
      <c r="D70" s="1"/>
    </row>
    <row r="71" spans="2:4" x14ac:dyDescent="0.25">
      <c r="B71" s="1"/>
      <c r="C71" s="1"/>
      <c r="D71" s="1"/>
    </row>
    <row r="72" spans="2:4" x14ac:dyDescent="0.25">
      <c r="B72" s="1"/>
      <c r="C72" s="1"/>
      <c r="D72" s="1"/>
    </row>
    <row r="73" spans="2:4" x14ac:dyDescent="0.25">
      <c r="B73" s="1"/>
      <c r="C73" s="1"/>
      <c r="D73" s="1"/>
    </row>
    <row r="74" spans="2:4" x14ac:dyDescent="0.25">
      <c r="B74" s="1"/>
      <c r="C74" s="1"/>
      <c r="D74" s="1"/>
    </row>
    <row r="75" spans="2:4" x14ac:dyDescent="0.25">
      <c r="B75" s="1"/>
      <c r="C75" s="1"/>
      <c r="D75" s="1"/>
    </row>
    <row r="76" spans="2:4" x14ac:dyDescent="0.25">
      <c r="B76" s="1"/>
      <c r="C76" s="1"/>
      <c r="D76" s="1"/>
    </row>
    <row r="77" spans="2:4" x14ac:dyDescent="0.25">
      <c r="B77" s="1"/>
      <c r="C77" s="1"/>
      <c r="D77" s="1"/>
    </row>
    <row r="78" spans="2:4" x14ac:dyDescent="0.25">
      <c r="B78" s="1"/>
      <c r="C78" s="1"/>
      <c r="D78" s="1"/>
    </row>
    <row r="79" spans="2:4" x14ac:dyDescent="0.25">
      <c r="B79" s="1"/>
      <c r="C79" s="1"/>
      <c r="D79" s="1"/>
    </row>
    <row r="80" spans="2:4" x14ac:dyDescent="0.25">
      <c r="B80" s="1"/>
      <c r="C80" s="1"/>
      <c r="D80" s="1"/>
    </row>
    <row r="81" spans="2:4" x14ac:dyDescent="0.25">
      <c r="B81" s="1"/>
      <c r="C81" s="1"/>
      <c r="D81" s="1"/>
    </row>
    <row r="82" spans="2:4" x14ac:dyDescent="0.25">
      <c r="B82" s="1"/>
      <c r="C82" s="1"/>
      <c r="D82" s="1"/>
    </row>
    <row r="83" spans="2:4" x14ac:dyDescent="0.25">
      <c r="B83" s="1"/>
      <c r="C83" s="1"/>
      <c r="D83" s="1"/>
    </row>
    <row r="84" spans="2:4" x14ac:dyDescent="0.25">
      <c r="B84" s="1"/>
      <c r="C84" s="1"/>
      <c r="D84" s="1"/>
    </row>
    <row r="85" spans="2:4" x14ac:dyDescent="0.25">
      <c r="B85" s="1"/>
      <c r="C85" s="1"/>
      <c r="D85" s="1"/>
    </row>
    <row r="86" spans="2:4" x14ac:dyDescent="0.25">
      <c r="B86" s="1"/>
      <c r="C86" s="1"/>
      <c r="D86" s="1"/>
    </row>
    <row r="87" spans="2:4" x14ac:dyDescent="0.25">
      <c r="B87" s="1"/>
      <c r="C87" s="1"/>
      <c r="D87" s="1"/>
    </row>
    <row r="88" spans="2:4" x14ac:dyDescent="0.25">
      <c r="B88" s="1"/>
      <c r="C88" s="1"/>
      <c r="D88" s="1"/>
    </row>
    <row r="89" spans="2:4" x14ac:dyDescent="0.25">
      <c r="B89" s="1"/>
      <c r="C89" s="1"/>
      <c r="D89" s="1"/>
    </row>
    <row r="90" spans="2:4" x14ac:dyDescent="0.25">
      <c r="B90" s="1"/>
      <c r="C90" s="1"/>
      <c r="D90" s="1"/>
    </row>
    <row r="91" spans="2:4" x14ac:dyDescent="0.25">
      <c r="B91" s="1"/>
      <c r="C91" s="1"/>
      <c r="D91" s="1"/>
    </row>
    <row r="92" spans="2:4" x14ac:dyDescent="0.25">
      <c r="B92" s="1"/>
      <c r="C92" s="1"/>
      <c r="D92" s="1"/>
    </row>
    <row r="93" spans="2:4" x14ac:dyDescent="0.25">
      <c r="B93" s="1"/>
      <c r="C93" s="1"/>
      <c r="D93" s="1"/>
    </row>
    <row r="94" spans="2:4" x14ac:dyDescent="0.25">
      <c r="B94" s="1"/>
      <c r="C94" s="1"/>
      <c r="D94" s="1"/>
    </row>
    <row r="95" spans="2:4" x14ac:dyDescent="0.25">
      <c r="B95" s="1"/>
      <c r="C95" s="1"/>
      <c r="D95" s="1"/>
    </row>
    <row r="96" spans="2:4" x14ac:dyDescent="0.25">
      <c r="B96" s="1"/>
      <c r="C96" s="1"/>
      <c r="D96" s="1"/>
    </row>
    <row r="97" spans="2:4" x14ac:dyDescent="0.25">
      <c r="B97" s="1"/>
      <c r="C97" s="1"/>
      <c r="D97" s="1"/>
    </row>
    <row r="98" spans="2:4" x14ac:dyDescent="0.25">
      <c r="B98" s="1"/>
      <c r="C98" s="1"/>
      <c r="D98" s="1"/>
    </row>
    <row r="99" spans="2:4" x14ac:dyDescent="0.25">
      <c r="B99" s="1"/>
      <c r="C99" s="1"/>
      <c r="D99" s="1"/>
    </row>
    <row r="100" spans="2:4" x14ac:dyDescent="0.25">
      <c r="B100" s="1"/>
      <c r="C100" s="1"/>
      <c r="D100" s="1"/>
    </row>
    <row r="101" spans="2:4" x14ac:dyDescent="0.25">
      <c r="B101" s="1"/>
      <c r="C101" s="1"/>
      <c r="D101" s="1"/>
    </row>
    <row r="102" spans="2:4" x14ac:dyDescent="0.25">
      <c r="B102" s="1"/>
      <c r="C102" s="1"/>
      <c r="D102" s="1"/>
    </row>
  </sheetData>
  <sheetProtection algorithmName="SHA-512" hashValue="0PraCbNM+qJGDnEafGkSKO+NKuLm6Jk6eIwN4iNL7VCAJ702RQPVVrrpAV/F8neqpcR6XWEqLiDbdhTyqBf/mw==" saltValue="SkzAY/piSwvbgFFE7VGudQ==" spinCount="100000" sheet="1" objects="1" scenarios="1" sort="0" pivotTables="0"/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CFA5-5EB0-4EC1-A808-74637BE9F348}">
  <dimension ref="A1:F102"/>
  <sheetViews>
    <sheetView workbookViewId="0">
      <pane xSplit="1" topLeftCell="B1" activePane="topRight" state="frozen"/>
      <selection pane="topRight" activeCell="B1" sqref="B1:F16"/>
    </sheetView>
  </sheetViews>
  <sheetFormatPr defaultRowHeight="15" x14ac:dyDescent="0.25"/>
  <cols>
    <col min="1" max="1" width="23.85546875" style="12" bestFit="1" customWidth="1"/>
    <col min="2" max="3" width="27.5703125" bestFit="1" customWidth="1"/>
    <col min="4" max="4" width="32.42578125" bestFit="1" customWidth="1"/>
    <col min="5" max="6" width="34" bestFit="1" customWidth="1"/>
  </cols>
  <sheetData>
    <row r="1" spans="1:6" x14ac:dyDescent="0.25">
      <c r="A1" s="12" t="s">
        <v>0</v>
      </c>
      <c r="B1" t="s">
        <v>43</v>
      </c>
      <c r="C1" t="s">
        <v>42</v>
      </c>
      <c r="D1" t="s">
        <v>41</v>
      </c>
      <c r="E1" s="8" t="s">
        <v>37</v>
      </c>
      <c r="F1" s="8" t="s">
        <v>38</v>
      </c>
    </row>
    <row r="2" spans="1:6" x14ac:dyDescent="0.25">
      <c r="A2" s="12" t="s">
        <v>7</v>
      </c>
      <c r="B2" s="1">
        <f>'Raw Property Data'!S3/'Raw Property Data'!D3</f>
        <v>143.88495024875621</v>
      </c>
      <c r="C2" s="1">
        <f>'Raw Property Data'!L3/'Raw Property Data'!D3</f>
        <v>84.709577114427859</v>
      </c>
      <c r="D2" s="1">
        <f>'Raw Property Data'!G3/'Raw Property Data'!D3</f>
        <v>65.180970149253724</v>
      </c>
      <c r="E2" s="8">
        <f>'Raw Property Data'!L3/'Raw Property Data'!G3-1</f>
        <v>0.29960595738996854</v>
      </c>
      <c r="F2" s="8">
        <f>'Raw Property Data'!S3/'Raw Property Data'!L3-1</f>
        <v>0.69856768443540629</v>
      </c>
    </row>
    <row r="3" spans="1:6" x14ac:dyDescent="0.25">
      <c r="A3" s="12" t="s">
        <v>31</v>
      </c>
      <c r="B3" s="1">
        <f>'Raw Property Data'!S4/'Raw Property Data'!D4</f>
        <v>120.12462235649546</v>
      </c>
      <c r="C3" s="1">
        <f>'Raw Property Data'!L4/'Raw Property Data'!D4</f>
        <v>75.879154078549846</v>
      </c>
      <c r="D3" s="1">
        <f>'Raw Property Data'!G4/'Raw Property Data'!D4</f>
        <v>64.830815709969784</v>
      </c>
      <c r="E3" s="8">
        <f>'Raw Property Data'!L4/'Raw Property Data'!G4-1</f>
        <v>0.17041800643086824</v>
      </c>
      <c r="F3" s="8">
        <f>'Raw Property Data'!S4/'Raw Property Data'!L4-1</f>
        <v>0.58310439560439553</v>
      </c>
    </row>
    <row r="4" spans="1:6" x14ac:dyDescent="0.25">
      <c r="A4" s="12" t="s">
        <v>40</v>
      </c>
      <c r="B4" s="1">
        <f>'Raw Property Data'!S5/'Raw Property Data'!D5</f>
        <v>122.17824773413898</v>
      </c>
      <c r="C4" s="1">
        <f>'Raw Property Data'!L5/'Raw Property Data'!D5</f>
        <v>74.651057401812693</v>
      </c>
      <c r="D4" s="1">
        <f>'Raw Property Data'!G5/'Raw Property Data'!D5</f>
        <v>62.877643504531719</v>
      </c>
      <c r="E4" s="8">
        <f>'Raw Property Data'!L5/'Raw Property Data'!G5-1</f>
        <v>0.18724324324324315</v>
      </c>
      <c r="F4" s="8">
        <f>'Raw Property Data'!S5/'Raw Property Data'!L5-1</f>
        <v>0.63665796555980503</v>
      </c>
    </row>
    <row r="5" spans="1:6" x14ac:dyDescent="0.25">
      <c r="A5" s="12" t="s">
        <v>14</v>
      </c>
      <c r="B5" s="1">
        <f>'Raw Property Data'!S6/'Raw Property Data'!D6</f>
        <v>94.199569274946157</v>
      </c>
      <c r="C5" s="1">
        <f>'Raw Property Data'!L6/'Raw Property Data'!D6</f>
        <v>57.889447236180906</v>
      </c>
      <c r="D5" s="1">
        <f>'Raw Property Data'!G6/'Raw Property Data'!D6</f>
        <v>48.801148600143577</v>
      </c>
      <c r="E5" s="8">
        <f>'Raw Property Data'!L6/'Raw Property Data'!G6-1</f>
        <v>0.18623124448367157</v>
      </c>
      <c r="F5" s="8">
        <f>'Raw Property Data'!S6/'Raw Property Data'!L6-1</f>
        <v>0.62723214285714279</v>
      </c>
    </row>
    <row r="6" spans="1:6" x14ac:dyDescent="0.25">
      <c r="A6" s="12" t="s">
        <v>15</v>
      </c>
      <c r="B6" s="1">
        <f>'Raw Property Data'!S7/'Raw Property Data'!D7</f>
        <v>118.84848484848484</v>
      </c>
      <c r="C6" s="1">
        <f>'Raw Property Data'!L7/'Raw Property Data'!D7</f>
        <v>75.121212121212125</v>
      </c>
      <c r="D6" s="1">
        <f>'Raw Property Data'!G7/'Raw Property Data'!D7</f>
        <v>64.178181818181812</v>
      </c>
      <c r="E6" s="8">
        <f>'Raw Property Data'!L7/'Raw Property Data'!G7-1</f>
        <v>0.17051013277428373</v>
      </c>
      <c r="F6" s="8">
        <f>'Raw Property Data'!S7/'Raw Property Data'!L7-1</f>
        <v>0.58208955223880587</v>
      </c>
    </row>
    <row r="7" spans="1:6" x14ac:dyDescent="0.25">
      <c r="A7" s="12" t="s">
        <v>28</v>
      </c>
      <c r="B7" s="1">
        <f>'Raw Property Data'!S8/'Raw Property Data'!D8</f>
        <v>101.93120870579091</v>
      </c>
      <c r="C7" s="1">
        <f>'Raw Property Data'!L8/'Raw Property Data'!D8</f>
        <v>63.127089001165956</v>
      </c>
      <c r="D7" s="1">
        <f>'Raw Property Data'!G8/'Raw Property Data'!D8</f>
        <v>53.446171783909833</v>
      </c>
      <c r="E7" s="8">
        <f>'Raw Property Data'!L8/'Raw Property Data'!G8-1</f>
        <v>0.18113396889111888</v>
      </c>
      <c r="F7" s="8">
        <f>'Raw Property Data'!S8/'Raw Property Data'!L8-1</f>
        <v>0.61469838572642321</v>
      </c>
    </row>
    <row r="8" spans="1:6" x14ac:dyDescent="0.25">
      <c r="A8" s="12" t="s">
        <v>16</v>
      </c>
      <c r="B8" s="1">
        <f>'Raw Property Data'!S9/'Raw Property Data'!D9</f>
        <v>99.614132762312636</v>
      </c>
      <c r="C8" s="1">
        <f>'Raw Property Data'!L9/'Raw Property Data'!D9</f>
        <v>59.780299785867236</v>
      </c>
      <c r="D8" s="1">
        <f>'Raw Property Data'!G9/'Raw Property Data'!D9</f>
        <v>49.821841541755887</v>
      </c>
      <c r="E8" s="8">
        <f>'Raw Property Data'!L9/'Raw Property Data'!G9-1</f>
        <v>0.19988137603795963</v>
      </c>
      <c r="F8" s="8">
        <f>'Raw Property Data'!S9/'Raw Property Data'!L9-1</f>
        <v>0.66633712308452786</v>
      </c>
    </row>
    <row r="9" spans="1:6" x14ac:dyDescent="0.25">
      <c r="A9" s="12" t="s">
        <v>17</v>
      </c>
      <c r="B9" s="1">
        <f>'Raw Property Data'!S10/'Raw Property Data'!D10</f>
        <v>97.344701583434841</v>
      </c>
      <c r="C9" s="1">
        <f>'Raw Property Data'!L10/'Raw Property Data'!D10</f>
        <v>60.10962241169306</v>
      </c>
      <c r="D9" s="1">
        <f>'Raw Property Data'!G10/'Raw Property Data'!D10</f>
        <v>50.79171741778319</v>
      </c>
      <c r="E9" s="8">
        <f>'Raw Property Data'!L10/'Raw Property Data'!G10-1</f>
        <v>0.18345323741007191</v>
      </c>
      <c r="F9" s="8">
        <f>'Raw Property Data'!S10/'Raw Property Data'!L10-1</f>
        <v>0.61945288753799388</v>
      </c>
    </row>
    <row r="10" spans="1:6" x14ac:dyDescent="0.25">
      <c r="A10" s="12" t="s">
        <v>29</v>
      </c>
      <c r="B10" s="1">
        <f>'Raw Property Data'!S11/'Raw Property Data'!D11</f>
        <v>76.051356589147289</v>
      </c>
      <c r="C10" s="1">
        <f>'Raw Property Data'!L11/'Raw Property Data'!D11</f>
        <v>51.749031007751938</v>
      </c>
      <c r="D10" s="1">
        <f>'Raw Property Data'!G11/'Raw Property Data'!D11</f>
        <v>45.646802325581397</v>
      </c>
      <c r="E10" s="8">
        <f>'Raw Property Data'!L11/'Raw Property Data'!G11-1</f>
        <v>0.13368359603035618</v>
      </c>
      <c r="F10" s="8">
        <f>'Raw Property Data'!S11/'Raw Property Data'!L11-1</f>
        <v>0.46961894953656014</v>
      </c>
    </row>
    <row r="11" spans="1:6" x14ac:dyDescent="0.25">
      <c r="A11" s="12" t="s">
        <v>25</v>
      </c>
      <c r="B11" s="1">
        <f>'Raw Property Data'!S12/'Raw Property Data'!D12</f>
        <v>136.875</v>
      </c>
      <c r="C11" s="1">
        <f>'Raw Property Data'!L12/'Raw Property Data'!D12</f>
        <v>88.09375</v>
      </c>
      <c r="D11" s="1">
        <f>'Raw Property Data'!G12/'Raw Property Data'!D12</f>
        <v>75.875</v>
      </c>
      <c r="E11" s="8">
        <f>'Raw Property Data'!L12/'Raw Property Data'!G12-1</f>
        <v>0.16103789126853374</v>
      </c>
      <c r="F11" s="8">
        <f>'Raw Property Data'!S12/'Raw Property Data'!L12-1</f>
        <v>0.55374246186590992</v>
      </c>
    </row>
    <row r="12" spans="1:6" x14ac:dyDescent="0.25">
      <c r="A12" s="12" t="s">
        <v>26</v>
      </c>
      <c r="B12" s="1">
        <f>'Raw Property Data'!S13/'Raw Property Data'!D13</f>
        <v>101.65564424173319</v>
      </c>
      <c r="C12" s="1">
        <f>'Raw Property Data'!L13/'Raw Property Data'!D13</f>
        <v>64</v>
      </c>
      <c r="D12" s="1">
        <f>'Raw Property Data'!G13/'Raw Property Data'!D13</f>
        <v>54.549600912200681</v>
      </c>
      <c r="E12" s="8">
        <f>'Raw Property Data'!L13/'Raw Property Data'!G13-1</f>
        <v>0.17324414715719061</v>
      </c>
      <c r="F12" s="8">
        <f>'Raw Property Data'!S13/'Raw Property Data'!L13-1</f>
        <v>0.58836944127708102</v>
      </c>
    </row>
    <row r="13" spans="1:6" x14ac:dyDescent="0.25">
      <c r="A13" s="12" t="s">
        <v>27</v>
      </c>
      <c r="B13" s="1">
        <f>'Raw Property Data'!S14/'Raw Property Data'!D14</f>
        <v>118.5835794447726</v>
      </c>
      <c r="C13" s="1">
        <f>'Raw Property Data'!L14/'Raw Property Data'!D14</f>
        <v>72.863555818074431</v>
      </c>
      <c r="D13" s="1">
        <f>'Raw Property Data'!G14/'Raw Property Data'!D14</f>
        <v>61.455404607206141</v>
      </c>
      <c r="E13" s="8">
        <f>'Raw Property Data'!L14/'Raw Property Data'!G14-1</f>
        <v>0.18563300142247519</v>
      </c>
      <c r="F13" s="8">
        <f>'Raw Property Data'!S14/'Raw Property Data'!L14-1</f>
        <v>0.62747450509898028</v>
      </c>
    </row>
    <row r="14" spans="1:6" x14ac:dyDescent="0.25">
      <c r="A14" s="12" t="s">
        <v>46</v>
      </c>
      <c r="B14" s="1">
        <f>'Raw Property Data'!S15/'Raw Property Data'!D15</f>
        <v>108.83660130718954</v>
      </c>
      <c r="C14" s="1">
        <f>'Raw Property Data'!L15/'Raw Property Data'!D15</f>
        <v>66.820261437908499</v>
      </c>
      <c r="D14" s="1">
        <f>'Raw Property Data'!G15/'Raw Property Data'!D15</f>
        <v>56.334967320261441</v>
      </c>
      <c r="E14" s="8">
        <f>'Raw Property Data'!L15/'Raw Property Data'!G15-1</f>
        <v>0.18612408272181447</v>
      </c>
      <c r="F14" s="8">
        <f>'Raw Property Data'!S15/'Raw Property Data'!L15-1</f>
        <v>0.62879640044994378</v>
      </c>
    </row>
    <row r="15" spans="1:6" x14ac:dyDescent="0.25">
      <c r="A15" s="12" t="s">
        <v>47</v>
      </c>
      <c r="B15" s="1">
        <f>'Raw Property Data'!S16/'Raw Property Data'!D16</f>
        <v>126.75577763897564</v>
      </c>
      <c r="C15" s="1">
        <f>'Raw Property Data'!L16/'Raw Property Data'!D16</f>
        <v>82.493441599000619</v>
      </c>
      <c r="D15" s="1">
        <f>'Raw Property Data'!G16/'Raw Property Data'!D16</f>
        <v>57.382885696439722</v>
      </c>
      <c r="E15" s="8">
        <f>'Raw Property Data'!L16/'Raw Property Data'!G16-1</f>
        <v>0.43759660389681065</v>
      </c>
      <c r="F15" s="8">
        <f>'Raw Property Data'!S16/'Raw Property Data'!L16-1</f>
        <v>0.5365558180386456</v>
      </c>
    </row>
    <row r="16" spans="1:6" x14ac:dyDescent="0.25">
      <c r="A16" s="12" t="s">
        <v>48</v>
      </c>
      <c r="B16" s="1">
        <f>'Raw Property Data'!S17/'Raw Property Data'!D17</f>
        <v>99.23863636363636</v>
      </c>
      <c r="C16" s="1">
        <f>'Raw Property Data'!L17/'Raw Property Data'!D17</f>
        <v>62.420454545454547</v>
      </c>
      <c r="D16" s="1">
        <f>'Raw Property Data'!G17/'Raw Property Data'!D17</f>
        <v>53.215909090909093</v>
      </c>
      <c r="E16" s="8">
        <f>'Raw Property Data'!L17/'Raw Property Data'!G17-1</f>
        <v>0.17296604740550925</v>
      </c>
      <c r="F16" s="8">
        <f>'Raw Property Data'!S17/'Raw Property Data'!L17-1</f>
        <v>0.5898416166029492</v>
      </c>
    </row>
    <row r="21" spans="2:6" x14ac:dyDescent="0.25">
      <c r="B21" s="1"/>
      <c r="C21" s="1"/>
      <c r="D21" s="1"/>
      <c r="E21" s="8"/>
      <c r="F21" s="8"/>
    </row>
    <row r="22" spans="2:6" x14ac:dyDescent="0.25">
      <c r="B22" s="1"/>
      <c r="C22" s="1"/>
      <c r="D22" s="1"/>
      <c r="E22" s="8"/>
      <c r="F22" s="8"/>
    </row>
    <row r="23" spans="2:6" x14ac:dyDescent="0.25">
      <c r="B23" s="1"/>
      <c r="C23" s="1"/>
      <c r="D23" s="1"/>
      <c r="E23" s="8"/>
      <c r="F23" s="8"/>
    </row>
    <row r="24" spans="2:6" x14ac:dyDescent="0.25">
      <c r="B24" s="1"/>
      <c r="C24" s="1"/>
      <c r="D24" s="1"/>
      <c r="E24" s="8"/>
      <c r="F24" s="8"/>
    </row>
    <row r="25" spans="2:6" x14ac:dyDescent="0.25">
      <c r="B25" s="1"/>
      <c r="C25" s="1"/>
      <c r="D25" s="1"/>
      <c r="E25" s="8"/>
      <c r="F25" s="8"/>
    </row>
    <row r="26" spans="2:6" x14ac:dyDescent="0.25">
      <c r="B26" s="1"/>
      <c r="C26" s="1"/>
      <c r="D26" s="1"/>
      <c r="E26" s="8"/>
      <c r="F26" s="8"/>
    </row>
    <row r="27" spans="2:6" x14ac:dyDescent="0.25">
      <c r="B27" s="1"/>
      <c r="C27" s="1"/>
      <c r="D27" s="1"/>
      <c r="E27" s="8"/>
      <c r="F27" s="8"/>
    </row>
    <row r="28" spans="2:6" x14ac:dyDescent="0.25">
      <c r="B28" s="1"/>
      <c r="C28" s="1"/>
      <c r="D28" s="1"/>
      <c r="E28" s="8"/>
      <c r="F28" s="8"/>
    </row>
    <row r="29" spans="2:6" x14ac:dyDescent="0.25">
      <c r="B29" s="1"/>
      <c r="C29" s="1"/>
      <c r="D29" s="1"/>
      <c r="E29" s="8"/>
      <c r="F29" s="8"/>
    </row>
    <row r="30" spans="2:6" x14ac:dyDescent="0.25">
      <c r="B30" s="1"/>
      <c r="C30" s="1"/>
      <c r="D30" s="1"/>
      <c r="E30" s="8"/>
      <c r="F30" s="8"/>
    </row>
    <row r="31" spans="2:6" x14ac:dyDescent="0.25">
      <c r="B31" s="1"/>
      <c r="C31" s="1"/>
      <c r="D31" s="1"/>
      <c r="E31" s="8"/>
      <c r="F31" s="8"/>
    </row>
    <row r="32" spans="2:6" x14ac:dyDescent="0.25">
      <c r="B32" s="1"/>
      <c r="C32" s="1"/>
      <c r="D32" s="1"/>
      <c r="E32" s="8"/>
      <c r="F32" s="8"/>
    </row>
    <row r="33" spans="2:6" x14ac:dyDescent="0.25">
      <c r="B33" s="1"/>
      <c r="C33" s="1"/>
      <c r="D33" s="1"/>
      <c r="E33" s="8"/>
      <c r="F33" s="8"/>
    </row>
    <row r="34" spans="2:6" x14ac:dyDescent="0.25">
      <c r="B34" s="1"/>
      <c r="C34" s="1"/>
      <c r="D34" s="1"/>
      <c r="E34" s="8"/>
      <c r="F34" s="8"/>
    </row>
    <row r="35" spans="2:6" x14ac:dyDescent="0.25">
      <c r="B35" s="1"/>
      <c r="C35" s="1"/>
      <c r="D35" s="1"/>
      <c r="E35" s="8"/>
      <c r="F35" s="8"/>
    </row>
    <row r="36" spans="2:6" x14ac:dyDescent="0.25">
      <c r="B36" s="1"/>
      <c r="C36" s="1"/>
      <c r="D36" s="1"/>
      <c r="E36" s="8"/>
      <c r="F36" s="8"/>
    </row>
    <row r="37" spans="2:6" x14ac:dyDescent="0.25">
      <c r="B37" s="1"/>
      <c r="C37" s="1"/>
      <c r="D37" s="1"/>
      <c r="E37" s="8"/>
      <c r="F37" s="8"/>
    </row>
    <row r="38" spans="2:6" x14ac:dyDescent="0.25">
      <c r="B38" s="1"/>
      <c r="C38" s="1"/>
      <c r="D38" s="1"/>
      <c r="E38" s="8"/>
      <c r="F38" s="8"/>
    </row>
    <row r="39" spans="2:6" x14ac:dyDescent="0.25">
      <c r="B39" s="1"/>
      <c r="C39" s="1"/>
      <c r="D39" s="1"/>
      <c r="E39" s="8"/>
      <c r="F39" s="8"/>
    </row>
    <row r="40" spans="2:6" x14ac:dyDescent="0.25">
      <c r="B40" s="1"/>
      <c r="C40" s="1"/>
      <c r="D40" s="1"/>
      <c r="E40" s="8"/>
      <c r="F40" s="8"/>
    </row>
    <row r="41" spans="2:6" x14ac:dyDescent="0.25">
      <c r="B41" s="1"/>
      <c r="C41" s="1"/>
      <c r="D41" s="1"/>
      <c r="E41" s="8"/>
      <c r="F41" s="8"/>
    </row>
    <row r="42" spans="2:6" x14ac:dyDescent="0.25">
      <c r="B42" s="1"/>
      <c r="C42" s="1"/>
      <c r="D42" s="1"/>
      <c r="E42" s="8"/>
      <c r="F42" s="8"/>
    </row>
    <row r="43" spans="2:6" x14ac:dyDescent="0.25">
      <c r="B43" s="1"/>
      <c r="C43" s="1"/>
      <c r="D43" s="1"/>
      <c r="E43" s="8"/>
      <c r="F43" s="8"/>
    </row>
    <row r="44" spans="2:6" x14ac:dyDescent="0.25">
      <c r="B44" s="1"/>
      <c r="C44" s="1"/>
      <c r="D44" s="1"/>
      <c r="E44" s="8"/>
      <c r="F44" s="8"/>
    </row>
    <row r="45" spans="2:6" x14ac:dyDescent="0.25">
      <c r="B45" s="1"/>
      <c r="C45" s="1"/>
      <c r="D45" s="1"/>
      <c r="E45" s="8"/>
      <c r="F45" s="8"/>
    </row>
    <row r="46" spans="2:6" x14ac:dyDescent="0.25">
      <c r="B46" s="1"/>
      <c r="C46" s="1"/>
      <c r="D46" s="1"/>
      <c r="E46" s="8"/>
      <c r="F46" s="8"/>
    </row>
    <row r="47" spans="2:6" x14ac:dyDescent="0.25">
      <c r="B47" s="1"/>
      <c r="C47" s="1"/>
      <c r="D47" s="1"/>
      <c r="E47" s="8"/>
      <c r="F47" s="8"/>
    </row>
    <row r="48" spans="2:6" x14ac:dyDescent="0.25">
      <c r="B48" s="1"/>
      <c r="C48" s="1"/>
      <c r="D48" s="1"/>
      <c r="E48" s="8"/>
      <c r="F48" s="8"/>
    </row>
    <row r="49" spans="2:6" x14ac:dyDescent="0.25">
      <c r="B49" s="1"/>
      <c r="C49" s="1"/>
      <c r="D49" s="1"/>
      <c r="E49" s="8"/>
      <c r="F49" s="8"/>
    </row>
    <row r="50" spans="2:6" x14ac:dyDescent="0.25">
      <c r="B50" s="1"/>
      <c r="C50" s="1"/>
      <c r="D50" s="1"/>
      <c r="E50" s="8"/>
      <c r="F50" s="8"/>
    </row>
    <row r="51" spans="2:6" x14ac:dyDescent="0.25">
      <c r="B51" s="1"/>
      <c r="C51" s="1"/>
      <c r="D51" s="1"/>
      <c r="E51" s="8"/>
      <c r="F51" s="8"/>
    </row>
    <row r="52" spans="2:6" x14ac:dyDescent="0.25">
      <c r="B52" s="1"/>
      <c r="C52" s="1"/>
      <c r="D52" s="1"/>
      <c r="E52" s="8"/>
      <c r="F52" s="8"/>
    </row>
    <row r="53" spans="2:6" x14ac:dyDescent="0.25">
      <c r="B53" s="1"/>
      <c r="C53" s="1"/>
      <c r="D53" s="1"/>
      <c r="E53" s="8"/>
      <c r="F53" s="8"/>
    </row>
    <row r="54" spans="2:6" x14ac:dyDescent="0.25">
      <c r="B54" s="1"/>
      <c r="C54" s="1"/>
      <c r="D54" s="1"/>
      <c r="E54" s="8"/>
      <c r="F54" s="8"/>
    </row>
    <row r="55" spans="2:6" x14ac:dyDescent="0.25">
      <c r="B55" s="1"/>
      <c r="C55" s="1"/>
      <c r="D55" s="1"/>
      <c r="E55" s="8"/>
      <c r="F55" s="8"/>
    </row>
    <row r="56" spans="2:6" x14ac:dyDescent="0.25">
      <c r="B56" s="1"/>
      <c r="C56" s="1"/>
      <c r="D56" s="1"/>
      <c r="E56" s="8"/>
      <c r="F56" s="8"/>
    </row>
    <row r="57" spans="2:6" x14ac:dyDescent="0.25">
      <c r="B57" s="1"/>
      <c r="C57" s="1"/>
      <c r="D57" s="1"/>
      <c r="E57" s="8"/>
      <c r="F57" s="8"/>
    </row>
    <row r="58" spans="2:6" x14ac:dyDescent="0.25">
      <c r="B58" s="1"/>
      <c r="C58" s="1"/>
      <c r="D58" s="1"/>
      <c r="E58" s="8"/>
      <c r="F58" s="8"/>
    </row>
    <row r="59" spans="2:6" x14ac:dyDescent="0.25">
      <c r="B59" s="1"/>
      <c r="C59" s="1"/>
      <c r="D59" s="1"/>
      <c r="E59" s="8"/>
      <c r="F59" s="8"/>
    </row>
    <row r="60" spans="2:6" x14ac:dyDescent="0.25">
      <c r="B60" s="1"/>
      <c r="C60" s="1"/>
      <c r="D60" s="1"/>
      <c r="E60" s="8"/>
      <c r="F60" s="8"/>
    </row>
    <row r="61" spans="2:6" x14ac:dyDescent="0.25">
      <c r="B61" s="1"/>
      <c r="C61" s="1"/>
      <c r="D61" s="1"/>
      <c r="E61" s="8"/>
      <c r="F61" s="8"/>
    </row>
    <row r="62" spans="2:6" x14ac:dyDescent="0.25">
      <c r="B62" s="1"/>
      <c r="C62" s="1"/>
      <c r="D62" s="1"/>
      <c r="E62" s="8"/>
      <c r="F62" s="8"/>
    </row>
    <row r="63" spans="2:6" x14ac:dyDescent="0.25">
      <c r="B63" s="1"/>
      <c r="C63" s="1"/>
      <c r="D63" s="1"/>
      <c r="E63" s="8"/>
      <c r="F63" s="8"/>
    </row>
    <row r="64" spans="2:6" x14ac:dyDescent="0.25">
      <c r="B64" s="1"/>
      <c r="C64" s="1"/>
      <c r="D64" s="1"/>
      <c r="E64" s="8"/>
      <c r="F64" s="8"/>
    </row>
    <row r="65" spans="2:6" x14ac:dyDescent="0.25">
      <c r="B65" s="1"/>
      <c r="C65" s="1"/>
      <c r="D65" s="1"/>
      <c r="E65" s="8"/>
      <c r="F65" s="8"/>
    </row>
    <row r="66" spans="2:6" x14ac:dyDescent="0.25">
      <c r="B66" s="1"/>
      <c r="C66" s="1"/>
      <c r="D66" s="1"/>
      <c r="E66" s="8"/>
      <c r="F66" s="8"/>
    </row>
    <row r="67" spans="2:6" x14ac:dyDescent="0.25">
      <c r="B67" s="1"/>
      <c r="C67" s="1"/>
      <c r="D67" s="1"/>
      <c r="E67" s="8"/>
      <c r="F67" s="8"/>
    </row>
    <row r="68" spans="2:6" x14ac:dyDescent="0.25">
      <c r="B68" s="1"/>
      <c r="C68" s="1"/>
      <c r="D68" s="1"/>
      <c r="E68" s="8"/>
      <c r="F68" s="8"/>
    </row>
    <row r="69" spans="2:6" x14ac:dyDescent="0.25">
      <c r="B69" s="1"/>
      <c r="C69" s="1"/>
      <c r="D69" s="1"/>
      <c r="E69" s="8"/>
      <c r="F69" s="8"/>
    </row>
    <row r="70" spans="2:6" x14ac:dyDescent="0.25">
      <c r="B70" s="1"/>
      <c r="C70" s="1"/>
      <c r="D70" s="1"/>
      <c r="E70" s="8"/>
      <c r="F70" s="8"/>
    </row>
    <row r="71" spans="2:6" x14ac:dyDescent="0.25">
      <c r="B71" s="1"/>
      <c r="C71" s="1"/>
      <c r="D71" s="1"/>
      <c r="E71" s="8"/>
      <c r="F71" s="8"/>
    </row>
    <row r="72" spans="2:6" x14ac:dyDescent="0.25">
      <c r="B72" s="1"/>
      <c r="C72" s="1"/>
      <c r="D72" s="1"/>
      <c r="E72" s="8"/>
      <c r="F72" s="8"/>
    </row>
    <row r="73" spans="2:6" x14ac:dyDescent="0.25">
      <c r="B73" s="1"/>
      <c r="C73" s="1"/>
      <c r="D73" s="1"/>
      <c r="E73" s="8"/>
      <c r="F73" s="8"/>
    </row>
    <row r="74" spans="2:6" x14ac:dyDescent="0.25">
      <c r="B74" s="1"/>
      <c r="C74" s="1"/>
      <c r="D74" s="1"/>
      <c r="E74" s="8"/>
      <c r="F74" s="8"/>
    </row>
    <row r="75" spans="2:6" x14ac:dyDescent="0.25">
      <c r="B75" s="1"/>
      <c r="C75" s="1"/>
      <c r="D75" s="1"/>
      <c r="E75" s="8"/>
      <c r="F75" s="8"/>
    </row>
    <row r="76" spans="2:6" x14ac:dyDescent="0.25">
      <c r="B76" s="1"/>
      <c r="C76" s="1"/>
      <c r="D76" s="1"/>
      <c r="E76" s="8"/>
      <c r="F76" s="8"/>
    </row>
    <row r="77" spans="2:6" x14ac:dyDescent="0.25">
      <c r="B77" s="1"/>
      <c r="C77" s="1"/>
      <c r="D77" s="1"/>
      <c r="E77" s="8"/>
      <c r="F77" s="8"/>
    </row>
    <row r="78" spans="2:6" x14ac:dyDescent="0.25">
      <c r="B78" s="1"/>
      <c r="C78" s="1"/>
      <c r="D78" s="1"/>
      <c r="E78" s="8"/>
      <c r="F78" s="8"/>
    </row>
    <row r="79" spans="2:6" x14ac:dyDescent="0.25">
      <c r="B79" s="1"/>
      <c r="C79" s="1"/>
      <c r="D79" s="1"/>
      <c r="E79" s="8"/>
      <c r="F79" s="8"/>
    </row>
    <row r="80" spans="2:6" x14ac:dyDescent="0.25">
      <c r="B80" s="1"/>
      <c r="C80" s="1"/>
      <c r="D80" s="1"/>
      <c r="E80" s="8"/>
      <c r="F80" s="8"/>
    </row>
    <row r="81" spans="2:6" x14ac:dyDescent="0.25">
      <c r="B81" s="1"/>
      <c r="C81" s="1"/>
      <c r="D81" s="1"/>
      <c r="E81" s="8"/>
      <c r="F81" s="8"/>
    </row>
    <row r="82" spans="2:6" x14ac:dyDescent="0.25">
      <c r="B82" s="1"/>
      <c r="C82" s="1"/>
      <c r="D82" s="1"/>
      <c r="E82" s="8"/>
      <c r="F82" s="8"/>
    </row>
    <row r="83" spans="2:6" x14ac:dyDescent="0.25">
      <c r="B83" s="1"/>
      <c r="C83" s="1"/>
      <c r="D83" s="1"/>
      <c r="E83" s="8"/>
      <c r="F83" s="8"/>
    </row>
    <row r="84" spans="2:6" x14ac:dyDescent="0.25">
      <c r="B84" s="1"/>
      <c r="C84" s="1"/>
      <c r="D84" s="1"/>
      <c r="E84" s="8"/>
      <c r="F84" s="8"/>
    </row>
    <row r="85" spans="2:6" x14ac:dyDescent="0.25">
      <c r="B85" s="1"/>
      <c r="C85" s="1"/>
      <c r="D85" s="1"/>
      <c r="E85" s="8"/>
      <c r="F85" s="8"/>
    </row>
    <row r="86" spans="2:6" x14ac:dyDescent="0.25">
      <c r="B86" s="1"/>
      <c r="C86" s="1"/>
      <c r="D86" s="1"/>
      <c r="E86" s="8"/>
      <c r="F86" s="8"/>
    </row>
    <row r="87" spans="2:6" x14ac:dyDescent="0.25">
      <c r="B87" s="1"/>
      <c r="C87" s="1"/>
      <c r="D87" s="1"/>
      <c r="E87" s="8"/>
      <c r="F87" s="8"/>
    </row>
    <row r="88" spans="2:6" x14ac:dyDescent="0.25">
      <c r="B88" s="1"/>
      <c r="C88" s="1"/>
      <c r="D88" s="1"/>
      <c r="E88" s="8"/>
      <c r="F88" s="8"/>
    </row>
    <row r="89" spans="2:6" x14ac:dyDescent="0.25">
      <c r="B89" s="1"/>
      <c r="C89" s="1"/>
      <c r="D89" s="1"/>
      <c r="E89" s="8"/>
      <c r="F89" s="8"/>
    </row>
    <row r="90" spans="2:6" x14ac:dyDescent="0.25">
      <c r="B90" s="1"/>
      <c r="C90" s="1"/>
      <c r="D90" s="1"/>
      <c r="E90" s="8"/>
      <c r="F90" s="8"/>
    </row>
    <row r="91" spans="2:6" x14ac:dyDescent="0.25">
      <c r="B91" s="1"/>
      <c r="C91" s="1"/>
      <c r="D91" s="1"/>
      <c r="E91" s="8"/>
      <c r="F91" s="8"/>
    </row>
    <row r="92" spans="2:6" x14ac:dyDescent="0.25">
      <c r="B92" s="1"/>
      <c r="C92" s="1"/>
      <c r="D92" s="1"/>
      <c r="E92" s="8"/>
      <c r="F92" s="8"/>
    </row>
    <row r="93" spans="2:6" x14ac:dyDescent="0.25">
      <c r="B93" s="1"/>
      <c r="C93" s="1"/>
      <c r="D93" s="1"/>
      <c r="E93" s="8"/>
      <c r="F93" s="8"/>
    </row>
    <row r="94" spans="2:6" x14ac:dyDescent="0.25">
      <c r="B94" s="1"/>
      <c r="C94" s="1"/>
      <c r="D94" s="1"/>
      <c r="E94" s="8"/>
      <c r="F94" s="8"/>
    </row>
    <row r="95" spans="2:6" x14ac:dyDescent="0.25">
      <c r="B95" s="1"/>
      <c r="C95" s="1"/>
      <c r="D95" s="1"/>
      <c r="E95" s="8"/>
      <c r="F95" s="8"/>
    </row>
    <row r="96" spans="2:6" x14ac:dyDescent="0.25">
      <c r="B96" s="1"/>
      <c r="C96" s="1"/>
      <c r="D96" s="1"/>
      <c r="E96" s="8"/>
      <c r="F96" s="8"/>
    </row>
    <row r="97" spans="2:6" x14ac:dyDescent="0.25">
      <c r="B97" s="1"/>
      <c r="C97" s="1"/>
      <c r="D97" s="1"/>
      <c r="E97" s="8"/>
      <c r="F97" s="8"/>
    </row>
    <row r="98" spans="2:6" x14ac:dyDescent="0.25">
      <c r="B98" s="1"/>
      <c r="C98" s="1"/>
      <c r="D98" s="1"/>
      <c r="E98" s="8"/>
      <c r="F98" s="8"/>
    </row>
    <row r="99" spans="2:6" x14ac:dyDescent="0.25">
      <c r="B99" s="1"/>
      <c r="C99" s="1"/>
      <c r="D99" s="1"/>
      <c r="E99" s="8"/>
      <c r="F99" s="8"/>
    </row>
    <row r="100" spans="2:6" x14ac:dyDescent="0.25">
      <c r="B100" s="1"/>
      <c r="C100" s="1"/>
      <c r="D100" s="1"/>
      <c r="E100" s="8"/>
      <c r="F100" s="8"/>
    </row>
    <row r="101" spans="2:6" x14ac:dyDescent="0.25">
      <c r="B101" s="1"/>
      <c r="C101" s="1"/>
      <c r="D101" s="1"/>
      <c r="E101" s="8"/>
      <c r="F101" s="8"/>
    </row>
    <row r="102" spans="2:6" x14ac:dyDescent="0.25">
      <c r="B102" s="1"/>
      <c r="C102" s="1"/>
      <c r="D102" s="1"/>
      <c r="E102" s="8"/>
      <c r="F102" s="8"/>
    </row>
  </sheetData>
  <sheetProtection algorithmName="SHA-512" hashValue="+wD1gt2qGv7htAnx3AF+iIRr/nq6a70KjuWprGVWehDcn0tGLFDDeTaU4ACbOs7NARe7iGUmucB2BMcR4qoAIQ==" saltValue="hy6cNZ8ZFamELlcTLAjfFg==" spinCount="100000" sheet="1" objects="1" scenarios="1" sort="0" pivotTables="0"/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8150A-3AAB-47FE-B9F3-D848ECE3E85B}">
  <dimension ref="A1:C16"/>
  <sheetViews>
    <sheetView tabSelected="1" workbookViewId="0">
      <pane xSplit="1" topLeftCell="B1" activePane="topRight" state="frozen"/>
      <selection pane="topRight" activeCell="I22" sqref="I22"/>
    </sheetView>
  </sheetViews>
  <sheetFormatPr defaultRowHeight="15" x14ac:dyDescent="0.25"/>
  <cols>
    <col min="1" max="1" width="23.85546875" style="12" bestFit="1" customWidth="1"/>
    <col min="2" max="3" width="18.7109375" style="8" bestFit="1" customWidth="1"/>
  </cols>
  <sheetData>
    <row r="1" spans="1:3" x14ac:dyDescent="0.25">
      <c r="A1" s="12" t="s">
        <v>0</v>
      </c>
      <c r="B1" s="8" t="s">
        <v>36</v>
      </c>
      <c r="C1" s="8" t="s">
        <v>44</v>
      </c>
    </row>
    <row r="2" spans="1:3" x14ac:dyDescent="0.25">
      <c r="A2" s="12" t="s">
        <v>7</v>
      </c>
      <c r="B2" s="8">
        <f>'Raw Property Data'!O3/'Raw Property Data'!J3-1</f>
        <v>0.84514423076923095</v>
      </c>
      <c r="C2" s="8">
        <f>'Raw Property Data'!V3/'Raw Property Data'!O3-1</f>
        <v>0.36787696396466796</v>
      </c>
    </row>
    <row r="3" spans="1:3" x14ac:dyDescent="0.25">
      <c r="A3" s="12" t="s">
        <v>31</v>
      </c>
      <c r="B3" s="8">
        <f>'Raw Property Data'!O4/'Raw Property Data'!J4-1</f>
        <v>0.65993084370677746</v>
      </c>
      <c r="C3" s="8">
        <f>'Raw Property Data'!V4/'Raw Property Data'!O4-1</f>
        <v>0.37021822635881096</v>
      </c>
    </row>
    <row r="4" spans="1:3" x14ac:dyDescent="0.25">
      <c r="A4" s="12" t="s">
        <v>40</v>
      </c>
      <c r="B4" s="8">
        <f>'Raw Property Data'!O5/'Raw Property Data'!J5-1</f>
        <v>0.30433481152993358</v>
      </c>
      <c r="C4" s="8">
        <f>'Raw Property Data'!V5/'Raw Property Data'!O5-1</f>
        <v>0.41034075358475497</v>
      </c>
    </row>
    <row r="5" spans="1:3" x14ac:dyDescent="0.25">
      <c r="A5" s="12" t="s">
        <v>14</v>
      </c>
      <c r="B5" s="8">
        <f>'Raw Property Data'!O6/'Raw Property Data'!J6-1</f>
        <v>0.30192411924119256</v>
      </c>
      <c r="C5" s="8">
        <f>'Raw Property Data'!V6/'Raw Property Data'!O6-1</f>
        <v>0.42002664390832822</v>
      </c>
    </row>
    <row r="6" spans="1:3" x14ac:dyDescent="0.25">
      <c r="A6" s="12" t="s">
        <v>15</v>
      </c>
      <c r="B6" s="8">
        <f>'Raw Property Data'!O7/'Raw Property Data'!J7-1</f>
        <v>0.34172582619339043</v>
      </c>
      <c r="C6" s="8">
        <f>'Raw Property Data'!V7/'Raw Property Data'!O7-1</f>
        <v>0.52015617730502917</v>
      </c>
    </row>
    <row r="7" spans="1:3" x14ac:dyDescent="0.25">
      <c r="A7" s="12" t="s">
        <v>28</v>
      </c>
      <c r="B7" s="8">
        <f>'Raw Property Data'!O8/'Raw Property Data'!J8-1</f>
        <v>0.12268684373069805</v>
      </c>
      <c r="C7" s="8">
        <f>'Raw Property Data'!V8/'Raw Property Data'!O8-1</f>
        <v>0.39795778018628636</v>
      </c>
    </row>
    <row r="8" spans="1:3" x14ac:dyDescent="0.25">
      <c r="A8" s="12" t="s">
        <v>16</v>
      </c>
      <c r="B8" s="8">
        <f>'Raw Property Data'!O9/'Raw Property Data'!J9-1</f>
        <v>0.35912758996728456</v>
      </c>
      <c r="C8" s="8">
        <f>'Raw Property Data'!V9/'Raw Property Data'!O9-1</f>
        <v>0.5852108607741191</v>
      </c>
    </row>
    <row r="9" spans="1:3" x14ac:dyDescent="0.25">
      <c r="A9" s="12" t="s">
        <v>17</v>
      </c>
      <c r="B9" s="8">
        <f>'Raw Property Data'!O10/'Raw Property Data'!J10-1</f>
        <v>0.17543543543543549</v>
      </c>
      <c r="C9" s="8">
        <f>'Raw Property Data'!V10/'Raw Property Data'!O10-1</f>
        <v>0.39921312145521437</v>
      </c>
    </row>
    <row r="10" spans="1:3" x14ac:dyDescent="0.25">
      <c r="A10" s="12" t="s">
        <v>29</v>
      </c>
      <c r="B10" s="8">
        <f>'Raw Property Data'!O11/'Raw Property Data'!J11-1</f>
        <v>0.12041926851025875</v>
      </c>
      <c r="C10" s="8">
        <f>'Raw Property Data'!V11/'Raw Property Data'!O11-1</f>
        <v>0.29226347343529802</v>
      </c>
    </row>
    <row r="11" spans="1:3" x14ac:dyDescent="0.25">
      <c r="A11" s="12" t="s">
        <v>25</v>
      </c>
      <c r="B11" s="8" t="e">
        <f>'Raw Property Data'!O12/'Raw Property Data'!J12-1</f>
        <v>#VALUE!</v>
      </c>
      <c r="C11" s="8">
        <f>'Raw Property Data'!V12/'Raw Property Data'!O12-1</f>
        <v>0.35696576356020393</v>
      </c>
    </row>
    <row r="12" spans="1:3" x14ac:dyDescent="0.25">
      <c r="A12" s="12" t="s">
        <v>26</v>
      </c>
      <c r="B12" s="8">
        <f>'Raw Property Data'!O13/'Raw Property Data'!J13-1</f>
        <v>0.28110533159947981</v>
      </c>
      <c r="C12" s="8">
        <f>'Raw Property Data'!V13/'Raw Property Data'!O13-1</f>
        <v>0.53914552818295314</v>
      </c>
    </row>
    <row r="13" spans="1:3" x14ac:dyDescent="0.25">
      <c r="A13" s="12" t="s">
        <v>27</v>
      </c>
      <c r="B13" s="8">
        <f>'Raw Property Data'!O14/'Raw Property Data'!J14-1</f>
        <v>0.32341232227488148</v>
      </c>
      <c r="C13" s="8">
        <f>'Raw Property Data'!V14/'Raw Property Data'!O14-1</f>
        <v>0.54805901733276019</v>
      </c>
    </row>
    <row r="14" spans="1:3" x14ac:dyDescent="0.25">
      <c r="A14" s="12" t="s">
        <v>46</v>
      </c>
      <c r="B14" s="8">
        <f>'Raw Property Data'!O15/'Raw Property Data'!J15-1</f>
        <v>0.3948717948717948</v>
      </c>
      <c r="C14" s="8">
        <f>'Raw Property Data'!V15/'Raw Property Data'!O15-1</f>
        <v>0.56403492647058839</v>
      </c>
    </row>
    <row r="15" spans="1:3" x14ac:dyDescent="0.25">
      <c r="A15" s="12" t="s">
        <v>47</v>
      </c>
      <c r="B15" s="8">
        <f>'Raw Property Data'!O16/'Raw Property Data'!J16-1</f>
        <v>6.0693739424703796E-2</v>
      </c>
      <c r="C15" s="8">
        <f>'Raw Property Data'!V16/'Raw Property Data'!O16-1</f>
        <v>0.36496402762933289</v>
      </c>
    </row>
    <row r="16" spans="1:3" x14ac:dyDescent="0.25">
      <c r="A16" s="12" t="s">
        <v>48</v>
      </c>
      <c r="B16" s="8">
        <f>'Raw Property Data'!O17/'Raw Property Data'!J17-1</f>
        <v>0.22952646239554331</v>
      </c>
      <c r="C16" s="8">
        <f>'Raw Property Data'!V17/'Raw Property Data'!O17-1</f>
        <v>0.36468056184866326</v>
      </c>
    </row>
  </sheetData>
  <sheetProtection algorithmName="SHA-512" hashValue="koGA1DmA5DwbEzE8YeRRRQyg7Ujf25wyvSh9bRhZSgxRdncQ1iJlaiPRU/bq6dfal4sjsP8ApstJGp6QjFrg0w==" saltValue="kzZgBMzPsLIqCQNNhHNUTw==" spinCount="100000" sheet="1" objects="1" scenarios="1" sort="0" pivotTables="0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Graphs</vt:lpstr>
      <vt:lpstr>Raw Property Data</vt:lpstr>
      <vt:lpstr>Land Value Calculations</vt:lpstr>
      <vt:lpstr>Improved Value Calculations</vt:lpstr>
      <vt:lpstr>Tax Increases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Chrisco</dc:creator>
  <cp:lastModifiedBy>Paul Chrisco</cp:lastModifiedBy>
  <cp:lastPrinted>2024-07-06T20:38:12Z</cp:lastPrinted>
  <dcterms:created xsi:type="dcterms:W3CDTF">2024-06-25T19:44:47Z</dcterms:created>
  <dcterms:modified xsi:type="dcterms:W3CDTF">2025-02-25T01:38:17Z</dcterms:modified>
</cp:coreProperties>
</file>